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SEPS\STATISTIKA\STATISTIKA_HELIOS\HLIOS_ MHNIAIES EKTHESEIS 19_02_2025\2026\202609_HELIOS\HLIOS_202609\"/>
    </mc:Choice>
  </mc:AlternateContent>
  <xr:revisionPtr revIDLastSave="0" documentId="13_ncr:1_{A07357A3-942B-4A14-8D21-78E63106E17A}" xr6:coauthVersionLast="47" xr6:coauthVersionMax="47" xr10:uidLastSave="{00000000-0000-0000-0000-000000000000}"/>
  <bookViews>
    <workbookView xWindow="3840" yWindow="2448" windowWidth="23232" windowHeight="12576" tabRatio="679" firstSheet="1" activeTab="13" xr2:uid="{00000000-000D-0000-FFFF-FFFF00000000}"/>
  </bookViews>
  <sheets>
    <sheet name="Περιεχόμενα " sheetId="43" r:id="rId1"/>
    <sheet name="Σ1" sheetId="41" r:id="rId2"/>
    <sheet name="Σ2" sheetId="42" r:id="rId3"/>
    <sheet name="Σ3" sheetId="33" r:id="rId4"/>
    <sheet name="Σ4" sheetId="28" r:id="rId5"/>
    <sheet name="Σ5" sheetId="3" r:id="rId6"/>
    <sheet name="Σ6" sheetId="31" r:id="rId7"/>
    <sheet name="Σ7" sheetId="7" r:id="rId8"/>
    <sheet name="Σ8" sheetId="22" r:id="rId9"/>
    <sheet name="Σ9" sheetId="5" r:id="rId10"/>
    <sheet name="Σ10" sheetId="4" r:id="rId11"/>
    <sheet name="Σ11" sheetId="30" r:id="rId12"/>
    <sheet name="Σ12" sheetId="44" r:id="rId13"/>
    <sheet name="Σ13" sheetId="1" r:id="rId14"/>
    <sheet name="Σ15" sheetId="2" r:id="rId15"/>
    <sheet name="Σ14" sheetId="38" r:id="rId16"/>
    <sheet name="Σ16" sheetId="39" r:id="rId17"/>
    <sheet name="Σ17" sheetId="6" r:id="rId18"/>
    <sheet name="Σ18" sheetId="9" r:id="rId19"/>
    <sheet name="Σ19" sheetId="10" r:id="rId20"/>
    <sheet name="Σ20" sheetId="11" r:id="rId21"/>
    <sheet name="Σ21" sheetId="14" r:id="rId22"/>
    <sheet name="Σ22" sheetId="29" r:id="rId23"/>
    <sheet name="Σ23" sheetId="13" r:id="rId24"/>
    <sheet name="Σ24" sheetId="15" r:id="rId25"/>
    <sheet name="Σ25" sheetId="17" r:id="rId26"/>
    <sheet name="Σ26" sheetId="27" r:id="rId27"/>
    <sheet name="Σ27" sheetId="32" r:id="rId28"/>
    <sheet name="Σ28" sheetId="18" r:id="rId29"/>
    <sheet name="Σ29" sheetId="20" r:id="rId30"/>
    <sheet name="Σ30" sheetId="21" r:id="rId31"/>
  </sheets>
  <definedNames>
    <definedName name="_xlnm._FilterDatabase" localSheetId="25" hidden="1">Σ25!$A$3:$L$102</definedName>
    <definedName name="_xlnm._FilterDatabase" localSheetId="26" hidden="1">Σ26!$A$3:$K$73</definedName>
    <definedName name="_xlnm._FilterDatabase" localSheetId="27" hidden="1">Σ27!$A$3:$K$73</definedName>
    <definedName name="_xlnm._FilterDatabase" localSheetId="8" hidden="1">Σ8!$A$2:$H$72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8" l="1"/>
  <c r="D11" i="18"/>
  <c r="E11" i="18"/>
  <c r="F11" i="18"/>
  <c r="G11" i="18"/>
  <c r="H11" i="18"/>
  <c r="I11" i="18"/>
  <c r="J11" i="18"/>
  <c r="K11" i="18"/>
  <c r="L11" i="18"/>
  <c r="M11" i="18"/>
  <c r="N11" i="18"/>
  <c r="O11" i="18"/>
  <c r="P11" i="18"/>
  <c r="Q11" i="18"/>
  <c r="C7" i="28" l="1"/>
  <c r="D7" i="28"/>
  <c r="E7" i="28"/>
  <c r="F7" i="28"/>
  <c r="H7" i="28"/>
  <c r="I7" i="28"/>
  <c r="K7" i="28"/>
  <c r="O7" i="28"/>
  <c r="P7" i="28"/>
  <c r="Q7" i="28"/>
  <c r="C8" i="33"/>
  <c r="D8" i="33"/>
  <c r="E8" i="33"/>
  <c r="F8" i="33"/>
  <c r="G8" i="33"/>
  <c r="H8" i="33"/>
  <c r="I8" i="33"/>
  <c r="J8" i="33"/>
  <c r="K8" i="33"/>
  <c r="L8" i="33"/>
  <c r="M8" i="33"/>
  <c r="N8" i="33"/>
  <c r="O8" i="33"/>
  <c r="P8" i="33"/>
  <c r="Q8" i="33"/>
  <c r="N7" i="41"/>
  <c r="O7" i="41"/>
  <c r="J7" i="41"/>
  <c r="K7" i="41"/>
  <c r="F7" i="41"/>
  <c r="G7" i="41"/>
  <c r="B7" i="41"/>
  <c r="C7" i="41"/>
  <c r="K23" i="14"/>
  <c r="C142" i="4"/>
  <c r="E9" i="2"/>
  <c r="C9" i="2"/>
  <c r="B9" i="2"/>
  <c r="F89" i="30"/>
  <c r="D4" i="1" l="1"/>
  <c r="C23" i="1"/>
  <c r="C17" i="1"/>
  <c r="B17" i="1"/>
  <c r="C11" i="1"/>
  <c r="B11" i="1"/>
  <c r="C4" i="1"/>
  <c r="B4" i="1"/>
  <c r="D17" i="1" l="1"/>
  <c r="D11" i="1"/>
  <c r="D63" i="10"/>
  <c r="E63" i="10"/>
  <c r="F63" i="10"/>
  <c r="G63" i="10"/>
  <c r="C24" i="6"/>
  <c r="E19" i="2"/>
  <c r="C19" i="2"/>
  <c r="B19" i="2"/>
  <c r="E29" i="2"/>
  <c r="C29" i="2"/>
  <c r="B29" i="2"/>
  <c r="I57" i="5" l="1"/>
  <c r="H57" i="5"/>
  <c r="G57" i="5"/>
  <c r="F57" i="5"/>
  <c r="E57" i="5"/>
  <c r="D57" i="5"/>
  <c r="C57" i="5"/>
  <c r="B23" i="14"/>
  <c r="B84" i="7"/>
  <c r="C84" i="7"/>
  <c r="D84" i="7"/>
  <c r="E84" i="7"/>
  <c r="F84" i="7"/>
  <c r="G84" i="7"/>
  <c r="H84" i="7"/>
  <c r="C56" i="9" l="1"/>
  <c r="D56" i="9"/>
  <c r="E56" i="9"/>
  <c r="F56" i="9"/>
  <c r="G56" i="9"/>
  <c r="H56" i="9"/>
  <c r="L63" i="14" l="1"/>
  <c r="K63" i="14"/>
  <c r="I63" i="14"/>
  <c r="H63" i="14"/>
  <c r="F63" i="14"/>
  <c r="E63" i="14"/>
  <c r="C63" i="14"/>
  <c r="B63" i="14"/>
  <c r="C21" i="11" l="1"/>
  <c r="B21" i="11"/>
  <c r="C11" i="11"/>
  <c r="B11" i="11"/>
  <c r="C33" i="6"/>
  <c r="F14" i="6" l="1"/>
  <c r="E14" i="6"/>
  <c r="D14" i="6"/>
  <c r="C14" i="6"/>
  <c r="K52" i="3" l="1"/>
  <c r="H52" i="3"/>
  <c r="E52" i="3"/>
  <c r="B52" i="3"/>
  <c r="K44" i="3"/>
  <c r="H44" i="3"/>
  <c r="E44" i="3"/>
  <c r="B44" i="3"/>
  <c r="K36" i="3"/>
  <c r="H36" i="3"/>
  <c r="E36" i="3"/>
  <c r="B36" i="3"/>
  <c r="K24" i="3"/>
  <c r="H24" i="3"/>
  <c r="E24" i="3"/>
  <c r="B24" i="3"/>
  <c r="K12" i="3"/>
  <c r="H12" i="3"/>
  <c r="E12" i="3"/>
  <c r="B12" i="3"/>
  <c r="C26" i="13" l="1"/>
  <c r="B11" i="38" l="1"/>
  <c r="C11" i="38"/>
  <c r="B17" i="38"/>
  <c r="C17" i="38"/>
  <c r="D17" i="38" l="1"/>
  <c r="D11" i="38"/>
  <c r="H23" i="14"/>
  <c r="E23" i="14"/>
  <c r="C31" i="11" l="1"/>
  <c r="B31" i="11"/>
  <c r="B12" i="39" l="1"/>
  <c r="E12" i="39"/>
  <c r="H12" i="39"/>
  <c r="K12" i="39"/>
  <c r="B24" i="39"/>
  <c r="E24" i="39"/>
  <c r="H24" i="39"/>
  <c r="K24" i="39"/>
  <c r="B44" i="39" l="1"/>
  <c r="E44" i="39"/>
  <c r="H44" i="39"/>
  <c r="K44" i="39"/>
  <c r="K52" i="39" l="1"/>
  <c r="H52" i="39"/>
  <c r="E52" i="39"/>
  <c r="B52" i="39"/>
  <c r="K36" i="39"/>
  <c r="H36" i="39"/>
  <c r="E36" i="39"/>
  <c r="B36" i="39"/>
  <c r="C4" i="38" l="1"/>
  <c r="C28" i="38" s="1"/>
  <c r="B4" i="38"/>
  <c r="B28" i="38" s="1"/>
  <c r="D4" i="38" l="1"/>
  <c r="C28" i="1" l="1"/>
  <c r="B28" i="1"/>
</calcChain>
</file>

<file path=xl/sharedStrings.xml><?xml version="1.0" encoding="utf-8"?>
<sst xmlns="http://schemas.openxmlformats.org/spreadsheetml/2006/main" count="3237" uniqueCount="810">
  <si>
    <t>Κατηγορία Σύνταξης</t>
  </si>
  <si>
    <t>Πλήθος</t>
  </si>
  <si>
    <t>Μηνιαίο Ποσό</t>
  </si>
  <si>
    <t>Μέση Σύνταξη</t>
  </si>
  <si>
    <t>Α. Κύρια</t>
  </si>
  <si>
    <t>Γήρατος</t>
  </si>
  <si>
    <t>Θανάτου</t>
  </si>
  <si>
    <t>Αναπηρική</t>
  </si>
  <si>
    <t>Λοιπά</t>
  </si>
  <si>
    <t>Β. Επικουρική</t>
  </si>
  <si>
    <t>ΣΥΝΟΛΟ</t>
  </si>
  <si>
    <t>Κατηγορία Συνταξιούχων</t>
  </si>
  <si>
    <t>Μέσο Μηνιαίο Εισόδημα από συντάξεις</t>
  </si>
  <si>
    <t>Α.Γήρατος</t>
  </si>
  <si>
    <t>Υπηκοότητα</t>
  </si>
  <si>
    <t>Πλήθος Συντάξεων</t>
  </si>
  <si>
    <t>ΗΝΩΜ.ΒΑΣΙΛΕΙΟ-ΜΕΓ.ΒΡΕΤΤΑΝΙΑ</t>
  </si>
  <si>
    <t>Α/Α</t>
  </si>
  <si>
    <t>Εύρος Ποσού</t>
  </si>
  <si>
    <t>Αναπηρικές</t>
  </si>
  <si>
    <t>Λοιπές</t>
  </si>
  <si>
    <t>Μ.Ο.</t>
  </si>
  <si>
    <t>Α. Κύριες</t>
  </si>
  <si>
    <t>1000-1500</t>
  </si>
  <si>
    <t>1500-2000</t>
  </si>
  <si>
    <t>2000-2500</t>
  </si>
  <si>
    <t>Σύνολο Κύριες</t>
  </si>
  <si>
    <t>Β. Επικουρικές</t>
  </si>
  <si>
    <t>Σύνολο Επικουρικές</t>
  </si>
  <si>
    <t>Σύνολο Λοιπές</t>
  </si>
  <si>
    <t xml:space="preserve">Νομός           </t>
  </si>
  <si>
    <t xml:space="preserve">Κύριες   </t>
  </si>
  <si>
    <t>Επικουρικές</t>
  </si>
  <si>
    <t>Χωρίς Ένδειξη</t>
  </si>
  <si>
    <t>ΑΙΤΩΛΟΑΚΑΡΝΑΝΙΑΣ</t>
  </si>
  <si>
    <t>Αριθμός Καταβαλλόμενων Συντάξεων</t>
  </si>
  <si>
    <t>Συνταξιούχοι</t>
  </si>
  <si>
    <t>Κύριες Συντάξεις</t>
  </si>
  <si>
    <t>Επικουρικές Συντάξεις</t>
  </si>
  <si>
    <t>Λοιπές Συντάξεις</t>
  </si>
  <si>
    <t>Αριθμός Καταβαλλόμενων Κύριων Συντάξεων</t>
  </si>
  <si>
    <t>Αριθμός Καταβαλλόμενων Επικουρικών Συντάξεων</t>
  </si>
  <si>
    <t>Κατανομή Κατά Αριθμό Κύριων Συντάξεων</t>
  </si>
  <si>
    <t>Κωδικός ΦΚΑ</t>
  </si>
  <si>
    <t xml:space="preserve">Συντομογραφία  </t>
  </si>
  <si>
    <t>Αναπηρίας</t>
  </si>
  <si>
    <t>*</t>
  </si>
  <si>
    <t>**</t>
  </si>
  <si>
    <t>Οι Νομοί προέκυψαν από τον Ταχυδρομικό Κώδικα που έχει καταχωρηθεί από τους ΦΚΑ</t>
  </si>
  <si>
    <t>Άλλη κατηγορία</t>
  </si>
  <si>
    <t>Ποσό</t>
  </si>
  <si>
    <t>Όλες οι Συντάξεις</t>
  </si>
  <si>
    <t>A/A</t>
  </si>
  <si>
    <t>Ειδικές Περιπτώσεις</t>
  </si>
  <si>
    <t>Σύνολο Συντάξεων</t>
  </si>
  <si>
    <t>ΙΚΑ</t>
  </si>
  <si>
    <t>ΤΣΕΑΠΓΣΟ</t>
  </si>
  <si>
    <t>ΤΣΠΕΤΕ</t>
  </si>
  <si>
    <t>ΤΣΠΠΑΤΕ</t>
  </si>
  <si>
    <t>ΤΑΠΕΤΒΑ</t>
  </si>
  <si>
    <t>ΤΑΠΟΤΕ</t>
  </si>
  <si>
    <t>ΟΑΕΕ-ΤΕΒΕ</t>
  </si>
  <si>
    <t>ΕΤΑΑ-ΤΣΑΥ</t>
  </si>
  <si>
    <t>ΕΤΑΑ-ΤΣΜΕΔΕ</t>
  </si>
  <si>
    <t>ΝΑΤ</t>
  </si>
  <si>
    <t>ΜΤΣ</t>
  </si>
  <si>
    <t>ΜΤΝ</t>
  </si>
  <si>
    <t>ΜΤΑ</t>
  </si>
  <si>
    <t>ΜΤΠΥ</t>
  </si>
  <si>
    <t>ΕΚΟΕΜΝ</t>
  </si>
  <si>
    <t>9 Συντάξεις</t>
  </si>
  <si>
    <t>8 Συντάξεις</t>
  </si>
  <si>
    <t>7 Συντάξεις</t>
  </si>
  <si>
    <t>ΕΚΟEΜΣ</t>
  </si>
  <si>
    <t>10 Συντάξεις</t>
  </si>
  <si>
    <t>ΟΑΕΕ-ΤΣΑ</t>
  </si>
  <si>
    <t>&lt;=25</t>
  </si>
  <si>
    <t>26-50</t>
  </si>
  <si>
    <t>&gt;=70</t>
  </si>
  <si>
    <t xml:space="preserve">0-500    </t>
  </si>
  <si>
    <t xml:space="preserve">500-1000 </t>
  </si>
  <si>
    <t>Λάθος Κωδικός Χώρας Υπηκοότητας</t>
  </si>
  <si>
    <t>2500-2750</t>
  </si>
  <si>
    <t>2750-3000</t>
  </si>
  <si>
    <t>3000-3250</t>
  </si>
  <si>
    <t>3250-3500</t>
  </si>
  <si>
    <t>3500-3750</t>
  </si>
  <si>
    <t>3750-4000</t>
  </si>
  <si>
    <t>4000-4250</t>
  </si>
  <si>
    <t>4250-4500</t>
  </si>
  <si>
    <t>4500-4750</t>
  </si>
  <si>
    <t>4750-5000</t>
  </si>
  <si>
    <t>5000-5250</t>
  </si>
  <si>
    <t>5250-5500</t>
  </si>
  <si>
    <t xml:space="preserve">Άνω των 5500   </t>
  </si>
  <si>
    <t>51-55</t>
  </si>
  <si>
    <t>56-60</t>
  </si>
  <si>
    <t>61-65</t>
  </si>
  <si>
    <t>66-70</t>
  </si>
  <si>
    <t>71-75</t>
  </si>
  <si>
    <t>76-80</t>
  </si>
  <si>
    <t>81-85</t>
  </si>
  <si>
    <t>ΗΛΙΚΙΑ</t>
  </si>
  <si>
    <t>Συν. Ποσό</t>
  </si>
  <si>
    <t>ΟΛΕΣ ΟΙ ΣΥΝΤΑΞΕΙΣ</t>
  </si>
  <si>
    <t>ΓΗΡΑΤΟΣ</t>
  </si>
  <si>
    <t>ΘΑΝΑΤΟΥ</t>
  </si>
  <si>
    <t>ΑΝΑΠΗΡΙΑΣ</t>
  </si>
  <si>
    <t>ΛΟΙΠΕΣ</t>
  </si>
  <si>
    <t>86-90</t>
  </si>
  <si>
    <t>91-95</t>
  </si>
  <si>
    <t>&gt;95</t>
  </si>
  <si>
    <t>Συνολικό Ποσό</t>
  </si>
  <si>
    <t>ΑΖΕΡΜΠΑΙΤΖΑΝ</t>
  </si>
  <si>
    <t>ΑΙΓΥΠΤΟΣ</t>
  </si>
  <si>
    <t>ΑΙΘΙΟΠΙΑ</t>
  </si>
  <si>
    <t>ΑΛΒΑΝΙΑ</t>
  </si>
  <si>
    <t>ΑΛΛΗ ΧΩΡΑ</t>
  </si>
  <si>
    <t>62</t>
  </si>
  <si>
    <t>ΑΡΓΕΝΤΙΝΗ</t>
  </si>
  <si>
    <t>ΑΡΜΕΝΙΑ</t>
  </si>
  <si>
    <t>68</t>
  </si>
  <si>
    <t>ΑΥΣΤΡΑΛΙΑ</t>
  </si>
  <si>
    <t>65</t>
  </si>
  <si>
    <t>ΑΥΣΤΡΙΑ</t>
  </si>
  <si>
    <t>ΒΕΛΓΙΟ</t>
  </si>
  <si>
    <t>ΒΙΕΤΝΑΜ</t>
  </si>
  <si>
    <t>ΒΟΛΙΒΙΑ</t>
  </si>
  <si>
    <t>ΒΟΣΝΙΑ ΚΑΙ ΕΡΖΕΓΟΒΙΝΗ</t>
  </si>
  <si>
    <t>ΒΟΥΛΓΑΡΙΑ</t>
  </si>
  <si>
    <t>ΒΡΑΖΙΛΙΑ</t>
  </si>
  <si>
    <t>ΓΑΛΛΙΑ</t>
  </si>
  <si>
    <t>ΓΕΡΜΑΝΙΑ</t>
  </si>
  <si>
    <t>ΓΕΩΡΓΙΑ</t>
  </si>
  <si>
    <t>ΓΙΟΥΓΚΟΣΛΑΒΙΑ</t>
  </si>
  <si>
    <t>ΓΚΑΜΠΙΑ</t>
  </si>
  <si>
    <t>ΓΚΑΝΑ</t>
  </si>
  <si>
    <t>ΓΚΟΥΑΜ</t>
  </si>
  <si>
    <t>ΔΑΝΙΑ</t>
  </si>
  <si>
    <t>ΔΟΜΗΝΙΚΑΝΙΚΗ ΔΗΜΟΚΡΑΤΙΑ</t>
  </si>
  <si>
    <t>ΕΛΒΕΤΙΑ</t>
  </si>
  <si>
    <t>ΕΛΛΑΔΑ</t>
  </si>
  <si>
    <t>ΕΡΥΘΡΑΙΑ</t>
  </si>
  <si>
    <t>ΗΠΑ</t>
  </si>
  <si>
    <t>ΙΑΠΩΝΙΑ</t>
  </si>
  <si>
    <t>ΙΝΔΙΑ</t>
  </si>
  <si>
    <t>ΙΝΔΟΝΗΣΙΑ</t>
  </si>
  <si>
    <t>ΙΟΡΔΑΝΙΑ</t>
  </si>
  <si>
    <t>ΙΡΑΚ</t>
  </si>
  <si>
    <t>ΙΡΑΝ</t>
  </si>
  <si>
    <t>ΙΡΛΑΝΔΙΑ</t>
  </si>
  <si>
    <t>ΙΣΠΑΝΙΑ</t>
  </si>
  <si>
    <t>ΙΣΡΑΗΛ</t>
  </si>
  <si>
    <t>ΙΤΑΛΙΑ</t>
  </si>
  <si>
    <t>ΚΑΖΑΚΧΣΤΑΝ</t>
  </si>
  <si>
    <t>ΚΑΝΑΔΑΣ</t>
  </si>
  <si>
    <t>ΚΟΛΟΜΒΙΑ</t>
  </si>
  <si>
    <t>ΚΟΣΤΑ ΡΙΚΑ</t>
  </si>
  <si>
    <t>ΚΟΥΒΑ</t>
  </si>
  <si>
    <t>ΚΟΥΒΕΙΤ</t>
  </si>
  <si>
    <t>ΚΡΟΑΤΙΑ</t>
  </si>
  <si>
    <t>ΚΥΠΡΟΣ</t>
  </si>
  <si>
    <t>ΛΕΤΟΝΙΑ</t>
  </si>
  <si>
    <t>ΛΕΥΚΟΡΩΣΙΑ</t>
  </si>
  <si>
    <t>ΛΙΒΑΝΟΣ</t>
  </si>
  <si>
    <t>ΛΙΒΥΗ</t>
  </si>
  <si>
    <t>ΛΙΘΟΥΑΝΙΑ</t>
  </si>
  <si>
    <t>ΜΑΛΤΑ</t>
  </si>
  <si>
    <t>ΜΑΡΟΚΟ</t>
  </si>
  <si>
    <t>ΜΟΛΔΑΒΙΑ</t>
  </si>
  <si>
    <t>58</t>
  </si>
  <si>
    <t>ΜΠΑΝΓΚΛΑΝΤΕΣ</t>
  </si>
  <si>
    <t>ΜΠΟΥΡΟΥΝΤΙ</t>
  </si>
  <si>
    <t>ΝΕΑ ΖΗΛΑΝΔΙΑ</t>
  </si>
  <si>
    <t>ΝΙΓΗΡΙΑ</t>
  </si>
  <si>
    <t>ΝΙΚΑΡΑΓΟΥΑ</t>
  </si>
  <si>
    <t>ΝΟΡΒΗΓΙΑ</t>
  </si>
  <si>
    <t>ΝΟΤΙΟΣ ΑΦΡΙΚΗ</t>
  </si>
  <si>
    <t>ΟΛΛΑΝΔΙΑ</t>
  </si>
  <si>
    <t>ΟΥΓΓΑΡΙΑ</t>
  </si>
  <si>
    <t>ΟΥΓΚΑΝΤΑ</t>
  </si>
  <si>
    <t>ΟΥΖΜΠΕΚΙΣΤΑΝ</t>
  </si>
  <si>
    <t>ΟΥΚΡΑΝΙΑ</t>
  </si>
  <si>
    <t>ΟΥΡΟΥΓΟΥΑΗ</t>
  </si>
  <si>
    <t>ΠΑΚΙΣΤΑΝ</t>
  </si>
  <si>
    <t>ΠΑΝΑΜΑΣ</t>
  </si>
  <si>
    <t>ΠΑΡΑΓΟΥΑΗ</t>
  </si>
  <si>
    <t>ΠΕΡΟΥ</t>
  </si>
  <si>
    <t>ΠΟΛΩΝΙΑ</t>
  </si>
  <si>
    <t>ΡΟΥΜΑΝΙΑ</t>
  </si>
  <si>
    <t>ΡΩΣΙΑ</t>
  </si>
  <si>
    <t>ΣΕΡΒΙΑ</t>
  </si>
  <si>
    <t>ΣΕΥΧΕΛΛΕΣ</t>
  </si>
  <si>
    <t>ΣΙΝΓΚΑΠΟΥΡΗ</t>
  </si>
  <si>
    <t>ΣΛΟΒΑΚΙΑ</t>
  </si>
  <si>
    <t>ΣΟΥΔΑΝ</t>
  </si>
  <si>
    <t>ΣΟΥΗΔΙΑ</t>
  </si>
  <si>
    <t>ΣΡΙ ΛΑΝΚΑ</t>
  </si>
  <si>
    <t>ΣΥΡΙΑ</t>
  </si>
  <si>
    <t>ΤΑΝΖΑΝΙΑ</t>
  </si>
  <si>
    <t>ΤΑΥΛΑΝΔΗ</t>
  </si>
  <si>
    <t>ΤΟΥΡΚΙΑ</t>
  </si>
  <si>
    <t>ΤΣΕΧΙΑ</t>
  </si>
  <si>
    <t>ΤΥΝΗΣΙΑ</t>
  </si>
  <si>
    <t>ΦΙΛΙΠΠΙΝΕΣ</t>
  </si>
  <si>
    <t>ΦΙΝΛΑΝΔΙΑ</t>
  </si>
  <si>
    <t>ΦΥΡΟΜ</t>
  </si>
  <si>
    <t>ΧΙΛΗ</t>
  </si>
  <si>
    <t>ΑΡΓΟΛΙΔΑΣ</t>
  </si>
  <si>
    <t>ΑΡΚΑΔΙΑΣ</t>
  </si>
  <si>
    <t>ΑΡΤΑΣ</t>
  </si>
  <si>
    <t>ΑΤΤΙΚΗΣ</t>
  </si>
  <si>
    <t>ΑΧΑΙΑΣ</t>
  </si>
  <si>
    <t>ΒΟΙΩΤΙΑΣ</t>
  </si>
  <si>
    <t>ΓΡΕΒΕΝΩΝ</t>
  </si>
  <si>
    <t>ΔΡΑΜΑΣ</t>
  </si>
  <si>
    <t>ΔΩΔΕΚΑΝΗΣΟΥ</t>
  </si>
  <si>
    <t>ΕΒΡΟΥ</t>
  </si>
  <si>
    <t>ΕΥΒΟΙΑΣ</t>
  </si>
  <si>
    <t>ΕΥΡΥΤΑΝΙΑΣ</t>
  </si>
  <si>
    <t>ΖΑΚΥΝΘΟΥ</t>
  </si>
  <si>
    <t>ΗΛΕΙΑΣ</t>
  </si>
  <si>
    <t>ΗΜΑΘΙΑΣ</t>
  </si>
  <si>
    <t>ΗΡΑΚΛΕΙΟΥ</t>
  </si>
  <si>
    <t>ΘΕΣΠΡΩΤΙΑΣ</t>
  </si>
  <si>
    <t>ΘΕΣΣΑΛΟΝΙΚΗΣ</t>
  </si>
  <si>
    <t>ΙΩΑΝΝΙΝΩΝ</t>
  </si>
  <si>
    <t>ΚΑΒΑΛΑΣ</t>
  </si>
  <si>
    <t>ΚΑΡΔΙΤΣΑΣ</t>
  </si>
  <si>
    <t>ΚΑΣΤΟΡΙΑΣ</t>
  </si>
  <si>
    <t>ΚΕΡΚΥΡΑΣ</t>
  </si>
  <si>
    <t>ΚΕΦΑΛΛΗΝΙΑΣ</t>
  </si>
  <si>
    <t>ΚΙΛΚΙΣ</t>
  </si>
  <si>
    <t>ΚΟΖΑΝΗΣ</t>
  </si>
  <si>
    <t>ΚΟΡΙΝΘΙΑΣ</t>
  </si>
  <si>
    <t>ΚΥΚΛΑΔΩΝ</t>
  </si>
  <si>
    <t>ΛΑΚΩΝΙΑΣ</t>
  </si>
  <si>
    <t>ΛΑΡΙΣΗΣ</t>
  </si>
  <si>
    <t>ΛΑΣΙΘΙΟΥ</t>
  </si>
  <si>
    <t>ΛΕΣΒΟΥ</t>
  </si>
  <si>
    <t>ΛΕΥΚΑΔΑΣ</t>
  </si>
  <si>
    <t>ΜΑΓΝΗΣΙΑΣ</t>
  </si>
  <si>
    <t>ΜΕΣΣΗΝΙΑΣ</t>
  </si>
  <si>
    <t>ΞΑΝΘΗΣ</t>
  </si>
  <si>
    <t>ΠΕΛΛΗΣ</t>
  </si>
  <si>
    <t>ΠΙΕΡΙΑΣ</t>
  </si>
  <si>
    <t>ΠΡΕΒΕΖΗΣ</t>
  </si>
  <si>
    <t>ΡΕΘΥΜΝΗΣ</t>
  </si>
  <si>
    <t>ΡΟΔΟΠΗΣ</t>
  </si>
  <si>
    <t>ΣΑΜΟΥ</t>
  </si>
  <si>
    <t>ΣΕΡΡΩΝ</t>
  </si>
  <si>
    <t>ΤΡΙΚΑΛΩΝ</t>
  </si>
  <si>
    <t>ΦΘΙΩΤΙΔΑΣ</t>
  </si>
  <si>
    <t>ΦΛΩΡΙΝΑΣ</t>
  </si>
  <si>
    <t>ΦΩΚΙΔΑΣ</t>
  </si>
  <si>
    <t>ΧΑΛΚΙΔΙΚΗΣ</t>
  </si>
  <si>
    <t>ΧΑΝΙΩΝ</t>
  </si>
  <si>
    <t>ΧΙΟΥ</t>
  </si>
  <si>
    <t>10000</t>
  </si>
  <si>
    <t>21001</t>
  </si>
  <si>
    <t>21002</t>
  </si>
  <si>
    <t>21003</t>
  </si>
  <si>
    <t>21007</t>
  </si>
  <si>
    <t>21009</t>
  </si>
  <si>
    <t>21011</t>
  </si>
  <si>
    <t>21012</t>
  </si>
  <si>
    <t>21013</t>
  </si>
  <si>
    <t>21018</t>
  </si>
  <si>
    <t>21019</t>
  </si>
  <si>
    <t>21020</t>
  </si>
  <si>
    <t>21021</t>
  </si>
  <si>
    <t>21022</t>
  </si>
  <si>
    <t>21026</t>
  </si>
  <si>
    <t>22003</t>
  </si>
  <si>
    <t>22004</t>
  </si>
  <si>
    <t>22015</t>
  </si>
  <si>
    <t>22016</t>
  </si>
  <si>
    <t>22017</t>
  </si>
  <si>
    <t>22020</t>
  </si>
  <si>
    <t>22022</t>
  </si>
  <si>
    <t>22026</t>
  </si>
  <si>
    <t>22035</t>
  </si>
  <si>
    <t>22036</t>
  </si>
  <si>
    <t>22037</t>
  </si>
  <si>
    <t>22041</t>
  </si>
  <si>
    <t>22047</t>
  </si>
  <si>
    <t>22054</t>
  </si>
  <si>
    <t>22060</t>
  </si>
  <si>
    <t>22070</t>
  </si>
  <si>
    <t>22076</t>
  </si>
  <si>
    <t>22077</t>
  </si>
  <si>
    <t>22078</t>
  </si>
  <si>
    <t>22079</t>
  </si>
  <si>
    <t>22080</t>
  </si>
  <si>
    <t>22081</t>
  </si>
  <si>
    <t>22146</t>
  </si>
  <si>
    <t>24005</t>
  </si>
  <si>
    <t>31001</t>
  </si>
  <si>
    <t>32001</t>
  </si>
  <si>
    <t>32002</t>
  </si>
  <si>
    <t>32003</t>
  </si>
  <si>
    <t>32004</t>
  </si>
  <si>
    <t>32022</t>
  </si>
  <si>
    <t>32023</t>
  </si>
  <si>
    <t>Α. ΑΝΔΡΕΣ</t>
  </si>
  <si>
    <t>Β. ΓΥΝΑΙΚΕΣ</t>
  </si>
  <si>
    <t>Γ. ΧΩΡΙΣ ΕΝΔΕΙΞΗ ΦΥΛΟΥ</t>
  </si>
  <si>
    <t>Ηλικία</t>
  </si>
  <si>
    <t>51</t>
  </si>
  <si>
    <t>52</t>
  </si>
  <si>
    <t>53</t>
  </si>
  <si>
    <t>54</t>
  </si>
  <si>
    <t>55</t>
  </si>
  <si>
    <t>56</t>
  </si>
  <si>
    <t>57</t>
  </si>
  <si>
    <t>59</t>
  </si>
  <si>
    <t>60</t>
  </si>
  <si>
    <t>61</t>
  </si>
  <si>
    <t>63</t>
  </si>
  <si>
    <t>64</t>
  </si>
  <si>
    <t>66</t>
  </si>
  <si>
    <t>67</t>
  </si>
  <si>
    <t>69</t>
  </si>
  <si>
    <t>ΕΤΑΤ-ΤΑΠΤΠ</t>
  </si>
  <si>
    <t xml:space="preserve">ΙΚΑ            </t>
  </si>
  <si>
    <t xml:space="preserve">ΟΑΕΕ-ΤΣΑ       </t>
  </si>
  <si>
    <t xml:space="preserve">ΤΣΕΑΠΓΣΟ       </t>
  </si>
  <si>
    <t xml:space="preserve">ΤΣΠΗΣΑΠ        </t>
  </si>
  <si>
    <t xml:space="preserve">ΤΣΠΕΤΕ         </t>
  </si>
  <si>
    <t xml:space="preserve">ΤΣΠΤΕ          </t>
  </si>
  <si>
    <t xml:space="preserve">ΤΣΠΠΑΤΕ        </t>
  </si>
  <si>
    <t xml:space="preserve">ΤΑΠΙΛΤ         </t>
  </si>
  <si>
    <t xml:space="preserve">ΤΑΠΕΤΒΑ        </t>
  </si>
  <si>
    <t xml:space="preserve">ΤΑΠΟΤΕ         </t>
  </si>
  <si>
    <t xml:space="preserve">ΟΑΕΕ-ΤΕΒΕ      </t>
  </si>
  <si>
    <t xml:space="preserve">ΕΤΑΑ-ΤΣΑΥ      </t>
  </si>
  <si>
    <t xml:space="preserve">ΕΤΑΑ-ΤΣΜΕΔΕ    </t>
  </si>
  <si>
    <t xml:space="preserve">ΟΠΣ-ΙΚΑ        </t>
  </si>
  <si>
    <t xml:space="preserve">ΕΤΑΤ-ΤΑΠΤΠ     </t>
  </si>
  <si>
    <t xml:space="preserve">ΕΤΕΑ-ΕΤΕΑΜ-ΟΠΣ </t>
  </si>
  <si>
    <t xml:space="preserve">ΠΛΟΗΓΗΣΗ       </t>
  </si>
  <si>
    <t xml:space="preserve">ΟΠΑΔ-ΤΥΔΚΥ     </t>
  </si>
  <si>
    <t xml:space="preserve">ΝΑΤ            </t>
  </si>
  <si>
    <t xml:space="preserve">ΜΤΣ            </t>
  </si>
  <si>
    <t xml:space="preserve">ΜΤΝ            </t>
  </si>
  <si>
    <t xml:space="preserve">ΜΤΑ            </t>
  </si>
  <si>
    <t xml:space="preserve">ΜΤΠΥ           </t>
  </si>
  <si>
    <t xml:space="preserve">ΕΚΟΕΜΝ         </t>
  </si>
  <si>
    <t xml:space="preserve">ΕΚΟEΜΣ         </t>
  </si>
  <si>
    <t>21006</t>
  </si>
  <si>
    <t>22009</t>
  </si>
  <si>
    <t>22082</t>
  </si>
  <si>
    <t>ΕΤΑΑ-ΤΑΝ</t>
  </si>
  <si>
    <t>ΤΣΠΕΑΘ</t>
  </si>
  <si>
    <t>ΤΑΙΣΥΤ</t>
  </si>
  <si>
    <t>ΤΑΠ-ΔΕΗ</t>
  </si>
  <si>
    <t xml:space="preserve">ΤΑΝΠΤ-ΟΑΕΕ     </t>
  </si>
  <si>
    <t xml:space="preserve">ΕΤΑΑ-ΤΑΝ       </t>
  </si>
  <si>
    <t xml:space="preserve">ΤΣΠΕΑΘ         </t>
  </si>
  <si>
    <t xml:space="preserve">ΤΑΙΣΥΤ         </t>
  </si>
  <si>
    <t xml:space="preserve">ΤΣΕΥΠΑ         </t>
  </si>
  <si>
    <t xml:space="preserve">ΤΣΕΥΠΘ         </t>
  </si>
  <si>
    <t xml:space="preserve">ΤΑΤΤΑΘ         </t>
  </si>
  <si>
    <t xml:space="preserve">ΤΑΠ-ΔΕΗ        </t>
  </si>
  <si>
    <t xml:space="preserve">ΤΑΦΕΕΤ         </t>
  </si>
  <si>
    <t xml:space="preserve">ΤΑΑΞΤ          </t>
  </si>
  <si>
    <t xml:space="preserve">ΤΑΙΗΕΑΘ        </t>
  </si>
  <si>
    <t>1=Εποπτεύων, 
0=ΦΚΑ</t>
  </si>
  <si>
    <t>ΕΠΟΠΤΕΥΩΝ ΦΟΡΕΑΣ</t>
  </si>
  <si>
    <t>ΓΛΚ</t>
  </si>
  <si>
    <t>ΕΚΟΕΜΣ</t>
  </si>
  <si>
    <t>ΕΤΑΑ</t>
  </si>
  <si>
    <t>ΕΤΑΠ-ΜΜΕ</t>
  </si>
  <si>
    <t>ΤΣΕΥΠΑ</t>
  </si>
  <si>
    <t>ΤΣΕΥΠΘ</t>
  </si>
  <si>
    <t>ΤΑΤΤΑΘ</t>
  </si>
  <si>
    <t>ΤΑΦΕΕΤ</t>
  </si>
  <si>
    <t>ΤΑΑΞΤ</t>
  </si>
  <si>
    <t>ΤΑΙΗΕΑΘ</t>
  </si>
  <si>
    <t>ΕΤΑΤ</t>
  </si>
  <si>
    <t>ΕΤΕΑ-ΕΤΕΑΜ-ΟΠΣ</t>
  </si>
  <si>
    <t>ΤΣΠΗΣΑΠ</t>
  </si>
  <si>
    <t>ΤΑΠΙΛΤ</t>
  </si>
  <si>
    <t>ΟΠΣ-ΙΚΑ</t>
  </si>
  <si>
    <t xml:space="preserve">ΜΤΑ </t>
  </si>
  <si>
    <t>ΟΑΕΕ</t>
  </si>
  <si>
    <t>ΤΑΝΠΤ-ΟΑΕΕ</t>
  </si>
  <si>
    <t>ΠΛΟΗΓΗΣΗ</t>
  </si>
  <si>
    <t>ΤΣΠΤΕ</t>
  </si>
  <si>
    <t>ΟΠΑΔ-ΤΥΔΚΥ</t>
  </si>
  <si>
    <t>21101</t>
  </si>
  <si>
    <t>22161</t>
  </si>
  <si>
    <t>21031</t>
  </si>
  <si>
    <t>22073</t>
  </si>
  <si>
    <t>21025</t>
  </si>
  <si>
    <t>21030</t>
  </si>
  <si>
    <t>22072</t>
  </si>
  <si>
    <t>21023</t>
  </si>
  <si>
    <t>21024</t>
  </si>
  <si>
    <t>22075</t>
  </si>
  <si>
    <t>22046</t>
  </si>
  <si>
    <t>22045</t>
  </si>
  <si>
    <t>22160</t>
  </si>
  <si>
    <t>21032</t>
  </si>
  <si>
    <t>21010</t>
  </si>
  <si>
    <t>21004</t>
  </si>
  <si>
    <t>22071</t>
  </si>
  <si>
    <t>22021</t>
  </si>
  <si>
    <t>21015</t>
  </si>
  <si>
    <t>21027</t>
  </si>
  <si>
    <t>21227</t>
  </si>
  <si>
    <t>22200</t>
  </si>
  <si>
    <t>21008</t>
  </si>
  <si>
    <t>23005</t>
  </si>
  <si>
    <t>ΜΕΞΙΚΟ</t>
  </si>
  <si>
    <t>ΔΗΜΟΣΙΟ</t>
  </si>
  <si>
    <t>ΖΙΜΠΑΜΠΟΥΕ</t>
  </si>
  <si>
    <t>Φορέας</t>
  </si>
  <si>
    <t>Κωδικός</t>
  </si>
  <si>
    <t>Other</t>
  </si>
  <si>
    <t>ΑΦΓΑΝΙΣΤΑΝ</t>
  </si>
  <si>
    <t>ΛΟΥΞΕΜΒΟΥΡΓΟ</t>
  </si>
  <si>
    <t>ΣΛΟΒΕΝΙΑ</t>
  </si>
  <si>
    <t>Όπου το στοιχείο Κωδικού Χώρας Υπηκοότητας είναι κενό λογίζεται ΕΛΛΗΝΙΚΗ</t>
  </si>
  <si>
    <t>ΕΤΑΤ-ΛΑΚ</t>
  </si>
  <si>
    <t>ΖΑΜΠΙΑ</t>
  </si>
  <si>
    <t>ΠΡΑΣΙΝΟ ΑΚΡΩΤΗΡΙΟ</t>
  </si>
  <si>
    <t>ΣΑΝ ΜΑΡΙΝΟ</t>
  </si>
  <si>
    <t xml:space="preserve">ΕΤΑΤ-ΛΑΚ       </t>
  </si>
  <si>
    <t/>
  </si>
  <si>
    <t>Σύνολο:</t>
  </si>
  <si>
    <t>Διάμεσος</t>
  </si>
  <si>
    <t>Γ. Μερίσματα</t>
  </si>
  <si>
    <t>Μερίσματα</t>
  </si>
  <si>
    <t xml:space="preserve">0,01-500    </t>
  </si>
  <si>
    <t xml:space="preserve">500,01-1000 </t>
  </si>
  <si>
    <t>1000,01-1500</t>
  </si>
  <si>
    <t>1500,01-2000</t>
  </si>
  <si>
    <t>2000,01-2500</t>
  </si>
  <si>
    <t xml:space="preserve">Άνω των 2500,01 </t>
  </si>
  <si>
    <t xml:space="preserve">0,01-100     </t>
  </si>
  <si>
    <t xml:space="preserve">100,01-200   </t>
  </si>
  <si>
    <t xml:space="preserve">200,01-300   </t>
  </si>
  <si>
    <t xml:space="preserve">300,01-400   </t>
  </si>
  <si>
    <t xml:space="preserve">400,01-500   </t>
  </si>
  <si>
    <t xml:space="preserve">500,01-1000  </t>
  </si>
  <si>
    <t xml:space="preserve">1000,01-1500 </t>
  </si>
  <si>
    <t xml:space="preserve">1500,01-2000 </t>
  </si>
  <si>
    <t xml:space="preserve">2000,01-2500 </t>
  </si>
  <si>
    <t>0,01-100</t>
  </si>
  <si>
    <t>100,01-200</t>
  </si>
  <si>
    <t>200,01-300</t>
  </si>
  <si>
    <t>300,01-400</t>
  </si>
  <si>
    <t>400,01-500</t>
  </si>
  <si>
    <t>500,01-600</t>
  </si>
  <si>
    <t>600,01-700</t>
  </si>
  <si>
    <t>700,01-800</t>
  </si>
  <si>
    <t>800,01-900</t>
  </si>
  <si>
    <t>900,01-1000</t>
  </si>
  <si>
    <t>1000,01-1100</t>
  </si>
  <si>
    <t>1100,01-1200</t>
  </si>
  <si>
    <t>1200,01-1300</t>
  </si>
  <si>
    <t>1300,01-1400</t>
  </si>
  <si>
    <t>1400,01-1500</t>
  </si>
  <si>
    <t>1500,01-1600</t>
  </si>
  <si>
    <t>1600,01-1700</t>
  </si>
  <si>
    <t>1700,01-1800</t>
  </si>
  <si>
    <t>1800,01-1900</t>
  </si>
  <si>
    <t>1900,01-2000</t>
  </si>
  <si>
    <t>2000,01-2250</t>
  </si>
  <si>
    <t>2250,01-2500</t>
  </si>
  <si>
    <t>2500,01-2750</t>
  </si>
  <si>
    <t>2750,01-3000</t>
  </si>
  <si>
    <t>3000,01-3250</t>
  </si>
  <si>
    <t>3250,01-3500</t>
  </si>
  <si>
    <t>3500,01-3750</t>
  </si>
  <si>
    <t>3750,01-4000</t>
  </si>
  <si>
    <t>4000,01-4250</t>
  </si>
  <si>
    <t>4250,01-4500</t>
  </si>
  <si>
    <t>4500,01-4750</t>
  </si>
  <si>
    <t>4750,01-5000</t>
  </si>
  <si>
    <t>5000,01-5250</t>
  </si>
  <si>
    <t>5250,01-5500</t>
  </si>
  <si>
    <t>&gt;5500,01</t>
  </si>
  <si>
    <t>Sum</t>
  </si>
  <si>
    <t>2500,01-3000</t>
  </si>
  <si>
    <t>3000,01-3500</t>
  </si>
  <si>
    <t>3500,01-4000</t>
  </si>
  <si>
    <t>&gt;4000,01</t>
  </si>
  <si>
    <t>ΜΕΡΙΣΜΑΤΑ</t>
  </si>
  <si>
    <t>Συνολικό Πλήθος</t>
  </si>
  <si>
    <t>ΤΡΑΠΕΖΑ ΤΗΣ ΕΛΛΑΔΟΣ</t>
  </si>
  <si>
    <t>ΕΣΘΟΝΙΑ</t>
  </si>
  <si>
    <t>ΚΟΝΓΚΟ ΔΗΜΟΚΡΑΤΙΑ ΤΟΥ (BRAZZAVILLE)</t>
  </si>
  <si>
    <t>ΝΟΤΙΑ ΚΟΡΕΑ</t>
  </si>
  <si>
    <t>ΠΟΡΤΟΓΑΛΙΑ</t>
  </si>
  <si>
    <t>Κρατήσεις υπέρ ΑΚΑΓΕ</t>
  </si>
  <si>
    <t>Κρατήσεις υπέρ Υγείας</t>
  </si>
  <si>
    <t>Συνολικό ποσό δαπάνης</t>
  </si>
  <si>
    <t>21000</t>
  </si>
  <si>
    <t>ΕΦΚΑ</t>
  </si>
  <si>
    <t>ΤΑΠΑΕ</t>
  </si>
  <si>
    <t>ΕΤΕΑΕΠ-ΤΕΑΥΝΤΠ</t>
  </si>
  <si>
    <t>ΕΤΕΑΕΠ-ΤΕΑΥΕΚ</t>
  </si>
  <si>
    <t>ΕΤΕΑΕΠ-ΤΕΑΠΟΖΟ</t>
  </si>
  <si>
    <t>ΕΤΕΑΕΠ-ΤΕΑΧ</t>
  </si>
  <si>
    <t>ΕΤΕΑΕΠ-ΤΕΑΠΟΚΑ</t>
  </si>
  <si>
    <t>ΕΤΕΑΕΠ-ΤΑΔΚΥ</t>
  </si>
  <si>
    <t>ΕΤΕΑΕΠ-ΤΕΑΠΠΕΡΤ</t>
  </si>
  <si>
    <t>ΕΤΕΑΕΠ-ΤΑΣ</t>
  </si>
  <si>
    <t>ΕΤΕΑΕΠ-ΤΕΑΥΑΠ</t>
  </si>
  <si>
    <t>ΕΤΕΑΕΠ-ΤΕΑΥΠΣ</t>
  </si>
  <si>
    <t>ΕΤΕΑΕΠ-ΤΕΑΕΧ</t>
  </si>
  <si>
    <t>ΕΤΕΑΕΠ-ΤΕΑΕΙΓΕ</t>
  </si>
  <si>
    <t>ΕΤΕΑΕΠ-ΕΛΕΜ</t>
  </si>
  <si>
    <t>ΕΤΕΑΕΠ-ΤΕΑΔ</t>
  </si>
  <si>
    <t>ΕΤΕΑΕΠ-ΕΤΕΑΜ</t>
  </si>
  <si>
    <t>ΕΤΕΑΕΠ-ΚΕΑΝ</t>
  </si>
  <si>
    <t>ΕΤΕΑΕΠ-ΤΕΑΠΙΕΝ</t>
  </si>
  <si>
    <t>ΕΤΕΑΕΠ-ΤΣΕΑΠΣΓΟ</t>
  </si>
  <si>
    <t>ΕΤΕΑΕΠ-ΤΕΑΠΕΤΕ</t>
  </si>
  <si>
    <t>ΕΤΕΑΕΠ-ΤΕΑΠ ΔΕΗ</t>
  </si>
  <si>
    <t>ΕΤΕΑΕΠ-ΤΕΑΠ ΟΤΕ</t>
  </si>
  <si>
    <t>ΕΤΕΑΕΠ-ΤΕΑΙΣΥΤ</t>
  </si>
  <si>
    <t>ΕΤΕΑΕΠ-ΤΑΠΤΠ</t>
  </si>
  <si>
    <t>ΕΤΕΑΕΠ-ΤΕΑΠΥΚ</t>
  </si>
  <si>
    <t>ΣΥΝΟΛΑ</t>
  </si>
  <si>
    <t>Ποσοστό</t>
  </si>
  <si>
    <t>Σύνολα :</t>
  </si>
  <si>
    <t xml:space="preserve">ΤΑΠΑΕ          </t>
  </si>
  <si>
    <t>ΕΤΕΑΕΠ-ΤΑΔΚΥ(Κ)</t>
  </si>
  <si>
    <t xml:space="preserve">ΕΤΕΑΕΠ-ΤΕΑΥΝΤΠ </t>
  </si>
  <si>
    <t xml:space="preserve">ΕΤΕΑΕΠ-ΤΕΑΥΕΚ  </t>
  </si>
  <si>
    <t xml:space="preserve">ΕΤΕΑΕΠ-ΤΕΑΠΟΖΟ </t>
  </si>
  <si>
    <t xml:space="preserve">ΕΤΕΑΕΠ-ΤΕΑΧ    </t>
  </si>
  <si>
    <t xml:space="preserve">ΕΤΕΑΕΠ-ΤΕΑΠΟΚΑ </t>
  </si>
  <si>
    <t xml:space="preserve">ΕΤΕΑΕΠ-ΤΑΔΚΥ   </t>
  </si>
  <si>
    <t xml:space="preserve">ΕΤΕΑΕΠ-ΤΕΑΑ    </t>
  </si>
  <si>
    <t xml:space="preserve">ΕΤΕΑΕΠ-ΤΑΣ     </t>
  </si>
  <si>
    <t xml:space="preserve">ΕΤΕΑΕΠ-ΤΕΑΥΑΠ  </t>
  </si>
  <si>
    <t xml:space="preserve">ΕΤΕΑΕΠ-ΤΕΑΥΠΣ  </t>
  </si>
  <si>
    <t xml:space="preserve">ΕΤΕΑΕΠ-ΤΕΑΕΧ   </t>
  </si>
  <si>
    <t xml:space="preserve">ΕΤΕΑΕΠ-ΤΕΑΕΙΓΕ </t>
  </si>
  <si>
    <t xml:space="preserve">ΕΤΕΑΕΠ-ΕΛΕΜ    </t>
  </si>
  <si>
    <t xml:space="preserve">ΕΤΕΑΕΠ-ΤΕΑΔ    </t>
  </si>
  <si>
    <t xml:space="preserve">ΕΤΕΑΕΠ-ΕΤΕΑΜ   </t>
  </si>
  <si>
    <t xml:space="preserve">ΕΤΕΑΕΠ-ΚΕΑΝ    </t>
  </si>
  <si>
    <t xml:space="preserve">ΕΤΕΑΕΠ-ΤΕΑΠΙΕΝ </t>
  </si>
  <si>
    <t xml:space="preserve">ΕΤΕΑΕΠ-ΤΕΑΤΤΑΘ </t>
  </si>
  <si>
    <t xml:space="preserve">ΕΤΕΑΕΠ-ΤΕΑΠΕΤΕ </t>
  </si>
  <si>
    <t xml:space="preserve">ΕΤΕΑΕΠ-ΤΕΑΙΣΥΤ </t>
  </si>
  <si>
    <t xml:space="preserve">ΕΤΕΑΕΠ-ΤΑΠΤΠ   </t>
  </si>
  <si>
    <t xml:space="preserve">ΕΤΕΑΕΠ-ΤΕΑΠΥΚ  </t>
  </si>
  <si>
    <t xml:space="preserve">Σύνολα:        </t>
  </si>
  <si>
    <t>ΕΤΕΑΕΠ</t>
  </si>
  <si>
    <t>ΕΤΕΑΕΠ-ΤΕΑΑ</t>
  </si>
  <si>
    <t>ΕΤΕΑΕΠ-ΤΕΑΤΤΑΘ</t>
  </si>
  <si>
    <t>ΔΗΜΟΣΙΟ (ΕΦΚΑ)</t>
  </si>
  <si>
    <t>ΙΣΛΑΝΔΙΑ</t>
  </si>
  <si>
    <t>ΚΙΝΑ</t>
  </si>
  <si>
    <t xml:space="preserve">ΔΗΜΟΣΙΟ (ΕΦΚΑ) </t>
  </si>
  <si>
    <t>Συνολικό Μηνιαίο Ποσό</t>
  </si>
  <si>
    <t>Σύνολο</t>
  </si>
  <si>
    <t xml:space="preserve">Συντομογραφία </t>
  </si>
  <si>
    <t>ΒΕΝΕΖΟΥΕΛΑ</t>
  </si>
  <si>
    <t>ΤΑΙΒΑΝ</t>
  </si>
  <si>
    <t>21102</t>
  </si>
  <si>
    <t>ΟΠΣ-ΙΚΑ(Ν4387)</t>
  </si>
  <si>
    <t xml:space="preserve">ΟΠΣ-ΙΚΑ(Ν4387) </t>
  </si>
  <si>
    <t>ΚΕΝΥΑ</t>
  </si>
  <si>
    <t>ΣΙΕΡΑ ΛΕΟΝΕ</t>
  </si>
  <si>
    <t>Συνολικό Ποσό Δαπάνης Αναδρομικών</t>
  </si>
  <si>
    <t>Συνολικό Ποσό Δαπάνης Συντάξεων</t>
  </si>
  <si>
    <t>ΕΤΑΤ-ΤΕΑΠΕΤ</t>
  </si>
  <si>
    <t>ΑΓΙΑ ΕΛΕΝΗ</t>
  </si>
  <si>
    <t>ΥΕΜΕΝΗ</t>
  </si>
  <si>
    <t xml:space="preserve">ΕΤΑΤ-ΤΕΑΠΕΤ    </t>
  </si>
  <si>
    <t>Ποσό Δαπάνης Αναδρομικών</t>
  </si>
  <si>
    <t>Ποσό Δαπάνης Σύνταξης</t>
  </si>
  <si>
    <t>Μέσο Ποσό δαπάνης Σύνταξης</t>
  </si>
  <si>
    <t>21327</t>
  </si>
  <si>
    <t>ΑΛΓΕΡΙΑ</t>
  </si>
  <si>
    <t xml:space="preserve">ΕΤΕΑ-ΤΑΥΕΒΖ    </t>
  </si>
  <si>
    <t>22210</t>
  </si>
  <si>
    <t>ΕΤΕΑ-ΤΑΥΕΒΖ</t>
  </si>
  <si>
    <t>ΝΕΠΑΛ</t>
  </si>
  <si>
    <t>21427</t>
  </si>
  <si>
    <t>ΟΠΕΚΑ</t>
  </si>
  <si>
    <t>Ε. Λοιπές</t>
  </si>
  <si>
    <t>Δ. ΟΠΕΚΑ</t>
  </si>
  <si>
    <t>ΟΓΑ</t>
  </si>
  <si>
    <t xml:space="preserve">ΟΓΑ ΥΠΑΛΛΗΛΩΝ  </t>
  </si>
  <si>
    <t>ΟΓΑ-ΧΗΡ.(Ν4387)</t>
  </si>
  <si>
    <t>ΟΓΑ ΥΠΑΛΛΗΛΩΝ</t>
  </si>
  <si>
    <t xml:space="preserve">ΟΓΑ            </t>
  </si>
  <si>
    <t xml:space="preserve">ΟΠΕΚΑ          </t>
  </si>
  <si>
    <t>Ε. Λοιπά</t>
  </si>
  <si>
    <t>Σύνολο ΟΠΕΚΑ</t>
  </si>
  <si>
    <t>Ανασφάλιστων Υπερηλίκων ΟΠΕΚΑ</t>
  </si>
  <si>
    <t>ΝΙΓΗΡΑΣ</t>
  </si>
  <si>
    <t>Πλήθος Συνταξιούχων</t>
  </si>
  <si>
    <t>Μηνιαίο Ποσό (€)</t>
  </si>
  <si>
    <t>Μέσο Εισόδημα /Διάμεσος (€)</t>
  </si>
  <si>
    <t>Κρατήσεις Υγειονομικής Περίθαλψης (€)</t>
  </si>
  <si>
    <t>Μέσο Εισόδημα /Διάμεσος προ Φόρου (€)</t>
  </si>
  <si>
    <t>21500</t>
  </si>
  <si>
    <t>ΑΝΔΡΕΣ</t>
  </si>
  <si>
    <t>ΓΥΝΑΙΚΕΣ</t>
  </si>
  <si>
    <t>ΜΟΖΑΜΒΙΚΗ</t>
  </si>
  <si>
    <t>Κατανομή Κατά Αριθμό Επικουρικών Συντάξεων</t>
  </si>
  <si>
    <t>ΜΑΛΑΙΣΙΑ</t>
  </si>
  <si>
    <t>ΑΙΤΗ</t>
  </si>
  <si>
    <t>ΡΟΥΑΝΤΑ</t>
  </si>
  <si>
    <t>ΕΛ ΣΑΛΒΑΔΟΡ</t>
  </si>
  <si>
    <t>Χωρίς ένδειξη</t>
  </si>
  <si>
    <t xml:space="preserve">Σύνολο </t>
  </si>
  <si>
    <t>Συνολικό Ποσό δαπάνης (Συμπεριλαμβανομένων Κρατήσεις υπέρ ΑΚΑΓΕ και υπέρ Υγείας</t>
  </si>
  <si>
    <t xml:space="preserve"> Κρατήσεις υπέρ ΑΚΑΓΕ</t>
  </si>
  <si>
    <t xml:space="preserve">ΔΗΜΟΣΙΟ        </t>
  </si>
  <si>
    <t xml:space="preserve">Κωδικός Ταμείου </t>
  </si>
  <si>
    <t>Συνολικό Πόσο</t>
  </si>
  <si>
    <t xml:space="preserve">Μηνιαίο Ποσό Σύνταξης </t>
  </si>
  <si>
    <t>ΔΟΜΙΝΙΚΟΣ</t>
  </si>
  <si>
    <t xml:space="preserve">ΕΤΕΑΕΠ-ΤΕΑΔΥ   </t>
  </si>
  <si>
    <t>ΕΤΕΑΕΠ-ΤΕΑΠΕΤΒΑ</t>
  </si>
  <si>
    <t>ΕΤΕΑΕΠ-ΤΕΑΠΕΛΤΑ</t>
  </si>
  <si>
    <t xml:space="preserve">ΕΤΕΑΕΠ-ΤΣΜΕΔΕ  </t>
  </si>
  <si>
    <t>ΕΤΕΑΕΠ-ΤΕΑΔΥ</t>
  </si>
  <si>
    <t>ΕΤΕΑΕΠ-ΤΣΜΕΔΕ</t>
  </si>
  <si>
    <t>ΤΖΑΜΑΙΚΑ</t>
  </si>
  <si>
    <t>ΔΗΜΟΣΙΟ(ΤΙΜΗΤ.)</t>
  </si>
  <si>
    <t>10002</t>
  </si>
  <si>
    <t>ΕΦΚΑ/τ.ΙΚΑ</t>
  </si>
  <si>
    <t>Δ. Λοιπά</t>
  </si>
  <si>
    <t>Σύνολο Μερίσματα</t>
  </si>
  <si>
    <t>22007</t>
  </si>
  <si>
    <t>ΛΕΠΕΤΕ</t>
  </si>
  <si>
    <t>ΚΙΡΓΕΣΙΑ (ΚΙΡΓΙΖΙΑ)</t>
  </si>
  <si>
    <t>ΜΑΔΑΓΑΣΚΑΡΗ</t>
  </si>
  <si>
    <t>ΜΑΥΡΙΚΙΟΣ</t>
  </si>
  <si>
    <t>ΙΣΗΜΕΡΙΝΟΣ (ΕΚΟΥΑΔΟΡ)</t>
  </si>
  <si>
    <t xml:space="preserve">ΛΕΠΕΤΕ         </t>
  </si>
  <si>
    <t>ΕΛΕΠ-ΕΤΕ-ΠΠ ΕΘΝ</t>
  </si>
  <si>
    <t>92016</t>
  </si>
  <si>
    <t>ΣΕΝΕΓΑΛΗ</t>
  </si>
  <si>
    <t>ΠΑΠΟΥΑ ΝΕΑ ΓΟΥΙΝΕΑ</t>
  </si>
  <si>
    <t>ΜΠΕΝΙΝ</t>
  </si>
  <si>
    <t>ΒΑΤΙΚΑΝΟ</t>
  </si>
  <si>
    <t>ΚΕΝΤΡΟΑΦΡΙΚΑΝΙΚΗ ΔΗΜΟΚΡΑΤΙΑ</t>
  </si>
  <si>
    <t>ΠΑΛΑΙΣΤΙΝΗ</t>
  </si>
  <si>
    <t>Σύνολα</t>
  </si>
  <si>
    <t>ΚΑΜΕΡΟΥΝ</t>
  </si>
  <si>
    <t>ΟΝΔΟΥΡΑ</t>
  </si>
  <si>
    <t>ΓΟΥΑΤΕΜΑΛΑ</t>
  </si>
  <si>
    <t>ΜΑΥΡΙΤΑΝΙΑ</t>
  </si>
  <si>
    <t>ΓΟΥΙΑΝΑ</t>
  </si>
  <si>
    <t>ΜΑΚΑΟ</t>
  </si>
  <si>
    <t>1.217,81 / 1.140,85</t>
  </si>
  <si>
    <t>1.148,93 / 1.075,09</t>
  </si>
  <si>
    <t>424,53 / 418,95</t>
  </si>
  <si>
    <t>399,23 / 393,81</t>
  </si>
  <si>
    <t>775,72 / 671,10</t>
  </si>
  <si>
    <t>732,92 / 633,06</t>
  </si>
  <si>
    <t>737,89 / 619,52</t>
  </si>
  <si>
    <t>699,86 / 583,04</t>
  </si>
  <si>
    <t>458,05 / 418,95</t>
  </si>
  <si>
    <t>447,99 / 418,95</t>
  </si>
  <si>
    <t>Μέσο Μηνιαίο Εισόδημα από Συντάξεις προ Φόρων (Με περίθαλψη) (07/2026)</t>
  </si>
  <si>
    <t xml:space="preserve">  </t>
  </si>
  <si>
    <t>1.218,61 / 1.141,14</t>
  </si>
  <si>
    <t>1.149,69 / 1.075,34</t>
  </si>
  <si>
    <t>424,69 / 418,95</t>
  </si>
  <si>
    <t>399,39 / 393,81</t>
  </si>
  <si>
    <t>776,65 / 672,19</t>
  </si>
  <si>
    <t>733,81 / 633,91</t>
  </si>
  <si>
    <t>738,04 / 619,51</t>
  </si>
  <si>
    <t>700,02 / 583,05</t>
  </si>
  <si>
    <t>459,14 / 418,95</t>
  </si>
  <si>
    <t>448,99 / 418,95</t>
  </si>
  <si>
    <t>Μέσο Μηνιαίο Εισόδημα από Συντάξεις προ Φόρων (Με περίθαλψη) (08/2026)</t>
  </si>
  <si>
    <t>Κατανομή Συντάξεων ανά Κατηγορία Σύνταξης - ΔΑΠΑΝΗ (09/2026)</t>
  </si>
  <si>
    <t>Κατανομή Συντάξεων ανά Κατηγορία Σύνταξης - ΕΙΣΟΔΗΜΑ (09/2026)</t>
  </si>
  <si>
    <t>1.220,97 / 1.142,67</t>
  </si>
  <si>
    <t>1.151,91 / 1.076,74</t>
  </si>
  <si>
    <t>424,65 / 418,95</t>
  </si>
  <si>
    <t>399,36 / 393,81</t>
  </si>
  <si>
    <t>778,03 / 674,18</t>
  </si>
  <si>
    <t>735,11 / 636,15</t>
  </si>
  <si>
    <t>738,24 / 619,56</t>
  </si>
  <si>
    <t>700,22 / 583,10</t>
  </si>
  <si>
    <t>460,15 / 418,95</t>
  </si>
  <si>
    <t>449,95 / 418,95</t>
  </si>
  <si>
    <t>Μέσο Μηνιαίο Εισόδημα από Συντάξεις προ Φόρων (Με περίθαλψη) (09/2026)</t>
  </si>
  <si>
    <t>Διαστρωμάτωση Συντάξεων - ΔΑΠΑΝΗ (09/2026)</t>
  </si>
  <si>
    <t>Διαστρωμάτωση Συντάξεων - ΕΙΣΟΔΗΜΑ (09/2026)</t>
  </si>
  <si>
    <t>Συνταξιοδοτική Δαπάνη ΜΕΡΙΣΜΑΤΑ 09/2026</t>
  </si>
  <si>
    <t>Συνταξιοδοτική Δαπάνη ΕΠΙΚΟΥΡΙΚΩΝ Συντάξεων 09/2026</t>
  </si>
  <si>
    <t>Συνταξιοδοτική Δαπάνη ΚΥΡΙΩΝ Συντάξεων 09/2026</t>
  </si>
  <si>
    <t>Κατανομή Συντάξεων ανά Υπηκοότητα  (09/2026)</t>
  </si>
  <si>
    <t>Κατανομή Συντάξεων (Κύριων και Επικουρικών) ανά Νομό (09/2026)</t>
  </si>
  <si>
    <t>Κατανομή Κατά Αριθμό Καταβαλλόμενων Συντάξεων (09/2026)</t>
  </si>
  <si>
    <t>Αναλυτική Κατανομή Κατά Αριθμό Καταβαλλόμενων Συντάξεων (09/2026)</t>
  </si>
  <si>
    <t>Κατανομή Συντάξεων  ανά Νομό και κατηγορία (Γήρατος/Θανάτου/Αναπηρίας) (09/2026)</t>
  </si>
  <si>
    <t>Κατανομή συντάξεων ανά ταμείο για ασφαλισμένους που λαμβάνουν 10, 9, 8 ή 7 Συντάξεις (09/2026)</t>
  </si>
  <si>
    <t>Μέσο Μηνιαίο Εισόδημα από Συντάξεις προ Φόρων ανά Φύλο Συνταξιούχου - ΔΑΠΑΝΗ (09/2026)</t>
  </si>
  <si>
    <t>Διαστρωμάτωση Συνταξιούχων (Εισόδημα από όλες τις Συντάξεις) - ΔΑΠΑΝΗ (09/2026)</t>
  </si>
  <si>
    <t>Διαστρωμάτωση Συνταξιούχων - Άνδρες - ΔΑΠΑΝΗ 09/2026</t>
  </si>
  <si>
    <t>Διαστρωμάτωση Συνταξιούχων - Γυναίκες - ΔΑΠΑΝΗ 09/2026</t>
  </si>
  <si>
    <t>Διαστρωμάτωση Συνταξιούχων - Ολοι  - ΔΑΠΑΝΗ 09/2026</t>
  </si>
  <si>
    <t>Διαστρωμάτωση Συνταξιούχων - Άνδρες (Εισόδημα από όλες τις Συντάξεις) 09/2026</t>
  </si>
  <si>
    <t>Διαστρωμάτωση Συνταξιούχων - Γυναίκες (Εισόδημα από όλες τις Συντάξεις) 09/2026</t>
  </si>
  <si>
    <t>Διαστρωμάτωση Συνταξιούχων - Ολοι (Εισόδημα από όλες τις Συντάξεις) 09/2026</t>
  </si>
  <si>
    <t>Διαστρωμάτωση Συνταξιούχων (Εισόδημα από όλες τις Συντάξεις) 09/2026</t>
  </si>
  <si>
    <t>Κατανομή Συντάξεων ανά Ταμείο και Κατηγορία - Ομαδοποίηση με Εποπτεύοντα Φορέα (09/2026)</t>
  </si>
  <si>
    <t>Στοιχεία Νέων Συντάξεων με αναδρομικά ποσά ανά κατηγορία - Οριστική Απόφαση (09/2026)</t>
  </si>
  <si>
    <t>Στοιχεία Νέων Συντάξεων με αναδρομικά ποσά ανά κατηγορία - Προσωρινή Απόφαση (09/2026)</t>
  </si>
  <si>
    <t>Στοιχεία Νέων Συντάξεων με αναδρομικά ποσά ανά κατηγορία - Τροποποιητική Απόφαση (09/2026)</t>
  </si>
  <si>
    <t xml:space="preserve">Αναστολές Συντάξεων Λόγω Γάμου -  Καθαρό Πληρωτέο (09/2026) </t>
  </si>
  <si>
    <t xml:space="preserve">Αναστολές Συντάξεων Λόγω Θανάτου - Καθαρό Πληρωτέο (09/2026) </t>
  </si>
  <si>
    <t>Κατανομή Ηλικιών Συνταξιούχων (09/2026)</t>
  </si>
  <si>
    <t>Κατανομή Συνταξιούχων ανά Ηλικία και Κατηγορία Σύνταξης - 'Ολοι (ΔΑΠΑΝΗ)_09/2026</t>
  </si>
  <si>
    <t>Κατανομή Συνταξιούχων ανά Ηλικία και Κατηγορία Σύνταξης - Άνδρες (ΔΑΠΑΝΗ)_09/2026</t>
  </si>
  <si>
    <t>Κατανομή Συνταξιούχων ανά Ηλικία και Κατηγορία Σύνταξης - Γυναίκες (ΔΑΠΑΝΗ)_09/2026</t>
  </si>
  <si>
    <t>Κατανομή Συνταξιούχων ανά Ηλικία και Κατηγορία Σύνταξης - Άνδρες (ΕΙΣΟΔΗΜΑ)_09/2026</t>
  </si>
  <si>
    <t>Κατανομή Συνταξιούχων ανά Ηλικία και Κατηγορία Σύνταξης - Γυναίκες (ΕΙΣΟΔΗΜΑ)_09/2026</t>
  </si>
  <si>
    <t>Κατανομή Συνταξιούχων ανά Ηλικία και Κατηγορία Σύνταξης  - 'Ολοι (ΕΙΣΟΔΗΜΑ)_09/2026</t>
  </si>
  <si>
    <t xml:space="preserve">Υπουργείο Εργασίας &amp; Κοινωνικών Υποθέσεων
</t>
  </si>
  <si>
    <t>Ενιαίο Σύστημα Ελέγχου &amp; Πληρωμών Συντάξεων "ΗΛΙΟΣ"</t>
  </si>
  <si>
    <t>Παράρτημα</t>
  </si>
  <si>
    <t>Πίνακας Περιεχομένων</t>
  </si>
  <si>
    <t>Σ1</t>
  </si>
  <si>
    <t>Κατανομή Εισοδήματος Συνταξιούχων ανά Φύλο και εύρος ποσού</t>
  </si>
  <si>
    <t>Σ2</t>
  </si>
  <si>
    <t>Κατανομή Συνταξιούχων και εισοδήματος από συντάξεις ανα Ηλικία και κατηγορία σύνταξης</t>
  </si>
  <si>
    <t>Σ3</t>
  </si>
  <si>
    <t>Κατανομή πληρωμής αναδρομικών νέων συντάξεων με τροποποιητική απόφαση συνταξιοδότησης ανά Φορέά Κοινωνικής ασφάλισης και κατηγορία σύνταξης</t>
  </si>
  <si>
    <t>Σ4</t>
  </si>
  <si>
    <t>Κατανομή πληρωμής αναδρομικών νέων συντάξεων με προσωρινή απόφαση συνταξιοδότησης ανά Φορέά Κοινωνικής ασφάλισης και κατηγορία σύνταξης</t>
  </si>
  <si>
    <t>Σ5</t>
  </si>
  <si>
    <t>Κατανομή Συντάξεων ανά εύρος ποσού δαπάνης</t>
  </si>
  <si>
    <t>Σ6</t>
  </si>
  <si>
    <t>Συνταξιοδοτική Δαπάνη Κύριων, Επικουρικών Συντάξεων, Μερισμάτων</t>
  </si>
  <si>
    <t>Σ7</t>
  </si>
  <si>
    <t>Κατανομή Συντάξεων ανά ταμείο και κατηγορία</t>
  </si>
  <si>
    <t>Σ8</t>
  </si>
  <si>
    <r>
      <t xml:space="preserve">Κατανομή </t>
    </r>
    <r>
      <rPr>
        <sz val="11"/>
        <rFont val="Calibri"/>
        <family val="2"/>
        <charset val="161"/>
        <scheme val="minor"/>
      </rPr>
      <t>νέων</t>
    </r>
    <r>
      <rPr>
        <sz val="11"/>
        <color theme="1"/>
        <rFont val="Calibri"/>
        <family val="2"/>
        <charset val="161"/>
        <scheme val="minor"/>
      </rPr>
      <t xml:space="preserve"> Συνταξιούχων ανά ηλικία, κατηγορία σύνταξης &amp; Φορέα Κοινωνικής Ασφάλισης</t>
    </r>
  </si>
  <si>
    <t>Σ9</t>
  </si>
  <si>
    <t>Κατανομή Συντάξεων ανά νομό</t>
  </si>
  <si>
    <t>Σ10</t>
  </si>
  <si>
    <t>Κατανομή Συντάξεων ανά υπηκοότητα</t>
  </si>
  <si>
    <t>Σ11</t>
  </si>
  <si>
    <t>Κατανομή κατά αριθμό καταβαλλόμενων συντάξεων (κύριων, επικουρικών, μερισμάτων) ανά συνταξιούχο</t>
  </si>
  <si>
    <t>Σ12</t>
  </si>
  <si>
    <t>Ποσά Συντάξεων ανά Περιφέρεια ως ποσοστό του ΑΕΠ</t>
  </si>
  <si>
    <t>Σ13</t>
  </si>
  <si>
    <t>Κατανομή Συντάξεων ανά Κατηγορία Σύνταξης - ΔΑΠΑΝΗ</t>
  </si>
  <si>
    <t>Σ14</t>
  </si>
  <si>
    <t xml:space="preserve">Κατανομή Συντάξεων ανά Κατηγορία Σύνταξης - ΕΙΣΟΔΗΜΑ  </t>
  </si>
  <si>
    <t>Σ15</t>
  </si>
  <si>
    <t xml:space="preserve">Μέσο Μηνιαίο Εισόδημα από Συντάξεις προ Φόρων (με περίθαλψη) </t>
  </si>
  <si>
    <t>Σ16</t>
  </si>
  <si>
    <t>Διαστρωμάτωση Συντάξεων - ΕΙΣΟΔΗΜΑ</t>
  </si>
  <si>
    <t>Σ17</t>
  </si>
  <si>
    <t>Κατανομή Κατά Αριθμό Καταβαλλόμενων Συντάξεων</t>
  </si>
  <si>
    <t>Σ18</t>
  </si>
  <si>
    <t xml:space="preserve">Κατανομή Συντάξεων  ανά Νομό και κατηγορία (Γήρατος/Θανάτου/Αναπηρίας) </t>
  </si>
  <si>
    <t>Σ19</t>
  </si>
  <si>
    <t>Κατανομή συντάξεων ανά ταμείο για ασφαλισμένους που λαμβάνουν 10, 9,8 ή 7 Συντάξεις</t>
  </si>
  <si>
    <t>Σ20</t>
  </si>
  <si>
    <t>Μέση μηνιαία δαπάνη από συντάξεις προ φόρων ανά φύλο</t>
  </si>
  <si>
    <t>Σ21</t>
  </si>
  <si>
    <t xml:space="preserve">Διαστρωμάτωση Συνταξιούχων </t>
  </si>
  <si>
    <t>Σ22</t>
  </si>
  <si>
    <t>Διαστρωμάτωση Συνταξιούχων ανά φύλο</t>
  </si>
  <si>
    <t>Σ23</t>
  </si>
  <si>
    <t>Κατανομή  Συνταξιούχων ανά ηλικία</t>
  </si>
  <si>
    <t>Σ24</t>
  </si>
  <si>
    <t>Κατανομή Συνταξιούχων ανά Ηλικία και Κατηγορία Σύνταξης</t>
  </si>
  <si>
    <t>Σ25</t>
  </si>
  <si>
    <t xml:space="preserve"> Κατανομή Συντάξεων ανά Ταμείο και Κατηγορία - Ομαδοποίηση με Εποπτεύοντα Φορέα </t>
  </si>
  <si>
    <t>Σ26</t>
  </si>
  <si>
    <t>Κατανομή Νέων Συνταξιούχων ανά Ηλικία, Κατηγορία Σύνταξης και Κύριο Φορέα με ΠΡΟΣΩΡΙΝΗ απόφαση</t>
  </si>
  <si>
    <t>Σ27</t>
  </si>
  <si>
    <t>Κατανομή Νέων Συνταξιούχων ανά Ηλικία, Κατηγορία Σύνταξης και Κύριο Φορέα με ΤΡΟΠΟΠΟΙΗΤΙΚΗ απόφαση</t>
  </si>
  <si>
    <t>Σ28</t>
  </si>
  <si>
    <t>Στοιχεία Νέων Συντάξεων με αναδρομικά ποσά ανά κατηγορία - Οριστική Απόφαση</t>
  </si>
  <si>
    <t>Σ29</t>
  </si>
  <si>
    <t>Αναστολές Συντάξεων Λόγω Γάμου -  Καθαρό Πληρωτέο</t>
  </si>
  <si>
    <t>Σ30</t>
  </si>
  <si>
    <t xml:space="preserve">Αναστολές Συντάξεων Λόγω Θανάτου - Καθαρό Πληρωτέο </t>
  </si>
  <si>
    <t>Σ.12:  Ποσά Συντάξεων ανά Περιφέρεια ως Ποσοστό του ΑΕΠ</t>
  </si>
  <si>
    <t>Περιφέρεια</t>
  </si>
  <si>
    <t>Μηναίο Ποσό Συντάξεων (ευρώ)</t>
  </si>
  <si>
    <t>ΑΕΠ έτος 2017 (εκ.ευρώ)</t>
  </si>
  <si>
    <t>% ΑΕΠ</t>
  </si>
  <si>
    <t>Ανατολική Μακεδονία-Θράκη</t>
  </si>
  <si>
    <t>Κεντρική Μακεδονία</t>
  </si>
  <si>
    <t>Δυτική Μακεδονία</t>
  </si>
  <si>
    <t>Θεσσαλία</t>
  </si>
  <si>
    <t>Ήπειρος</t>
  </si>
  <si>
    <t>Ιόνια Νησιά</t>
  </si>
  <si>
    <t>Δυτική Ελλάδα</t>
  </si>
  <si>
    <t>Στερεά Ελλάδα</t>
  </si>
  <si>
    <t>Πελοπόννησος</t>
  </si>
  <si>
    <t>Αττική</t>
  </si>
  <si>
    <t>Βόρειο Αιγαίο</t>
  </si>
  <si>
    <t>Νότιο Αιγαίο</t>
  </si>
  <si>
    <t>Κρήτη</t>
  </si>
  <si>
    <t xml:space="preserve">Σ.26  Κατανομή Νέων Συνταξιούχων ανά Ηλικία, Κατηγορία Σύνταξης και Κύριο Φορέα με ΠΡΟΣΩΡΙΝΗ απόφαση(Ποσά αναδρομικών-Μηνιαία) </t>
  </si>
  <si>
    <t>Σ.27  Κατανομή Νέων Συνταξιούχων ανά Ηλικία, Κατηγορία Σύνταξης και Κύριο Φορέα με ΤΡΟΠΟΠΟΙΗΤΙΚΗ απόφαση(Ποσά αναδρομικών-Μηνιαία)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</si>
</sst>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"/>
    <numFmt numFmtId="165" formatCode="#,##0.00\ _€"/>
    <numFmt numFmtId="166" formatCode="#,##0.00\ [$€-408]"/>
    <numFmt numFmtId="167" formatCode="#,##0\ &quot;€&quot;"/>
    <numFmt numFmtId="168" formatCode="0.0%"/>
  </numFmts>
  <fonts count="41" x14ac:knownFonts="1">
    <font>
      <sz val="11"/>
      <color theme="1"/>
      <name val="Calibri"/>
      <family val="2"/>
      <charset val="161"/>
      <scheme val="minor"/>
    </font>
    <font>
      <sz val="8"/>
      <name val="Tahoma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b/>
      <sz val="11"/>
      <color rgb="FF00B05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2"/>
      <color indexed="8"/>
      <name val="Calibri"/>
      <family val="2"/>
      <charset val="161"/>
      <scheme val="minor"/>
    </font>
    <font>
      <sz val="12"/>
      <color rgb="FFFF0000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charset val="161"/>
      <scheme val="minor"/>
    </font>
    <font>
      <b/>
      <i/>
      <sz val="14"/>
      <color theme="0"/>
      <name val="Calibri"/>
      <family val="2"/>
      <charset val="161"/>
      <scheme val="minor"/>
    </font>
    <font>
      <sz val="11"/>
      <color rgb="FF000000"/>
      <name val="Calibri"/>
      <family val="2"/>
      <charset val="161"/>
    </font>
    <font>
      <b/>
      <sz val="14"/>
      <color rgb="FFFFFFFF"/>
      <name val="Calibri"/>
      <family val="2"/>
      <charset val="161"/>
    </font>
  </fonts>
  <fills count="42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4F81BD"/>
        <bgColor rgb="FF000000"/>
      </patternFill>
    </fill>
  </fills>
  <borders count="8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31">
    <xf numFmtId="0" fontId="0" fillId="0" borderId="0"/>
    <xf numFmtId="0" fontId="2" fillId="0" borderId="0"/>
    <xf numFmtId="0" fontId="13" fillId="0" borderId="0"/>
    <xf numFmtId="0" fontId="14" fillId="0" borderId="0" applyNumberFormat="0" applyFill="0" applyBorder="0" applyAlignment="0" applyProtection="0"/>
    <xf numFmtId="0" fontId="15" fillId="0" borderId="18" applyNumberFormat="0" applyFill="0" applyAlignment="0" applyProtection="0"/>
    <xf numFmtId="0" fontId="16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8" borderId="21" applyNumberFormat="0" applyAlignment="0" applyProtection="0"/>
    <xf numFmtId="0" fontId="22" fillId="9" borderId="22" applyNumberFormat="0" applyAlignment="0" applyProtection="0"/>
    <xf numFmtId="0" fontId="23" fillId="9" borderId="21" applyNumberFormat="0" applyAlignment="0" applyProtection="0"/>
    <xf numFmtId="0" fontId="24" fillId="0" borderId="23" applyNumberFormat="0" applyFill="0" applyAlignment="0" applyProtection="0"/>
    <xf numFmtId="0" fontId="25" fillId="10" borderId="24" applyNumberFormat="0" applyAlignment="0" applyProtection="0"/>
    <xf numFmtId="0" fontId="4" fillId="0" borderId="0" applyNumberFormat="0" applyFill="0" applyBorder="0" applyAlignment="0" applyProtection="0"/>
    <xf numFmtId="0" fontId="3" fillId="11" borderId="25" applyNumberFormat="0" applyFont="0" applyAlignment="0" applyProtection="0"/>
    <xf numFmtId="0" fontId="26" fillId="0" borderId="0" applyNumberFormat="0" applyFill="0" applyBorder="0" applyAlignment="0" applyProtection="0"/>
    <xf numFmtId="0" fontId="5" fillId="0" borderId="26" applyNumberFormat="0" applyFill="0" applyAlignment="0" applyProtection="0"/>
    <xf numFmtId="0" fontId="27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7" fillId="35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1" fillId="0" borderId="0"/>
    <xf numFmtId="0" fontId="2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" fillId="11" borderId="25" applyNumberFormat="0" applyFont="0" applyAlignment="0" applyProtection="0"/>
    <xf numFmtId="0" fontId="3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9" fontId="3" fillId="0" borderId="0" applyFont="0" applyFill="0" applyBorder="0" applyAlignment="0" applyProtection="0"/>
    <xf numFmtId="0" fontId="2" fillId="0" borderId="0"/>
  </cellStyleXfs>
  <cellXfs count="509">
    <xf numFmtId="0" fontId="0" fillId="0" borderId="0" xfId="0"/>
    <xf numFmtId="0" fontId="5" fillId="0" borderId="2" xfId="0" applyFont="1" applyBorder="1"/>
    <xf numFmtId="0" fontId="5" fillId="0" borderId="0" xfId="0" applyFont="1"/>
    <xf numFmtId="3" fontId="5" fillId="0" borderId="2" xfId="0" applyNumberFormat="1" applyFont="1" applyBorder="1"/>
    <xf numFmtId="4" fontId="5" fillId="0" borderId="2" xfId="0" applyNumberFormat="1" applyFont="1" applyBorder="1"/>
    <xf numFmtId="0" fontId="0" fillId="0" borderId="2" xfId="0" applyBorder="1" applyAlignment="1">
      <alignment horizontal="left" indent="2"/>
    </xf>
    <xf numFmtId="3" fontId="0" fillId="0" borderId="2" xfId="0" applyNumberFormat="1" applyBorder="1"/>
    <xf numFmtId="0" fontId="0" fillId="0" borderId="2" xfId="0" applyBorder="1"/>
    <xf numFmtId="3" fontId="0" fillId="0" borderId="0" xfId="0" applyNumberFormat="1"/>
    <xf numFmtId="4" fontId="0" fillId="0" borderId="0" xfId="0" applyNumberFormat="1"/>
    <xf numFmtId="0" fontId="5" fillId="0" borderId="3" xfId="0" applyFont="1" applyBorder="1"/>
    <xf numFmtId="0" fontId="4" fillId="0" borderId="0" xfId="0" applyFont="1"/>
    <xf numFmtId="0" fontId="4" fillId="0" borderId="2" xfId="0" applyFont="1" applyBorder="1"/>
    <xf numFmtId="164" fontId="0" fillId="0" borderId="2" xfId="0" applyNumberFormat="1" applyBorder="1"/>
    <xf numFmtId="0" fontId="0" fillId="0" borderId="3" xfId="0" applyBorder="1"/>
    <xf numFmtId="164" fontId="0" fillId="0" borderId="0" xfId="0" applyNumberFormat="1"/>
    <xf numFmtId="0" fontId="0" fillId="0" borderId="3" xfId="0" applyBorder="1" applyAlignment="1">
      <alignment horizontal="left" indent="2"/>
    </xf>
    <xf numFmtId="3" fontId="0" fillId="0" borderId="2" xfId="0" applyNumberFormat="1" applyBorder="1" applyAlignment="1">
      <alignment horizontal="right"/>
    </xf>
    <xf numFmtId="4" fontId="0" fillId="0" borderId="2" xfId="0" applyNumberFormat="1" applyBorder="1" applyAlignment="1">
      <alignment horizontal="right"/>
    </xf>
    <xf numFmtId="0" fontId="7" fillId="0" borderId="0" xfId="0" applyFont="1"/>
    <xf numFmtId="3" fontId="0" fillId="0" borderId="2" xfId="0" applyNumberFormat="1" applyBorder="1" applyAlignment="1">
      <alignment horizontal="right" indent="2"/>
    </xf>
    <xf numFmtId="4" fontId="0" fillId="0" borderId="2" xfId="0" applyNumberFormat="1" applyBorder="1" applyAlignment="1">
      <alignment horizontal="right" indent="2"/>
    </xf>
    <xf numFmtId="4" fontId="0" fillId="0" borderId="2" xfId="0" applyNumberFormat="1" applyBorder="1"/>
    <xf numFmtId="3" fontId="5" fillId="0" borderId="2" xfId="0" applyNumberFormat="1" applyFont="1" applyBorder="1" applyAlignment="1">
      <alignment horizontal="right" indent="2"/>
    </xf>
    <xf numFmtId="4" fontId="5" fillId="0" borderId="2" xfId="0" applyNumberFormat="1" applyFont="1" applyBorder="1" applyAlignment="1">
      <alignment horizontal="right" indent="2"/>
    </xf>
    <xf numFmtId="3" fontId="5" fillId="0" borderId="2" xfId="0" applyNumberFormat="1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right"/>
    </xf>
    <xf numFmtId="3" fontId="6" fillId="0" borderId="2" xfId="0" applyNumberFormat="1" applyFont="1" applyBorder="1" applyAlignment="1">
      <alignment horizontal="right" vertical="center"/>
    </xf>
    <xf numFmtId="3" fontId="0" fillId="0" borderId="6" xfId="0" applyNumberFormat="1" applyBorder="1"/>
    <xf numFmtId="4" fontId="0" fillId="0" borderId="6" xfId="0" applyNumberFormat="1" applyBorder="1"/>
    <xf numFmtId="4" fontId="5" fillId="2" borderId="2" xfId="0" applyNumberFormat="1" applyFont="1" applyFill="1" applyBorder="1" applyAlignment="1">
      <alignment horizontal="center"/>
    </xf>
    <xf numFmtId="3" fontId="5" fillId="2" borderId="2" xfId="0" applyNumberFormat="1" applyFont="1" applyFill="1" applyBorder="1" applyAlignment="1">
      <alignment horizontal="center"/>
    </xf>
    <xf numFmtId="0" fontId="0" fillId="0" borderId="9" xfId="0" applyBorder="1"/>
    <xf numFmtId="0" fontId="0" fillId="0" borderId="2" xfId="0" applyBorder="1" applyAlignment="1">
      <alignment horizontal="center"/>
    </xf>
    <xf numFmtId="3" fontId="5" fillId="0" borderId="0" xfId="0" applyNumberFormat="1" applyFont="1"/>
    <xf numFmtId="0" fontId="0" fillId="3" borderId="0" xfId="0" applyFill="1"/>
    <xf numFmtId="0" fontId="9" fillId="0" borderId="0" xfId="0" applyFont="1"/>
    <xf numFmtId="10" fontId="0" fillId="0" borderId="0" xfId="0" applyNumberFormat="1"/>
    <xf numFmtId="0" fontId="0" fillId="0" borderId="0" xfId="0" applyAlignment="1">
      <alignment horizontal="center" vertical="center"/>
    </xf>
    <xf numFmtId="10" fontId="10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right"/>
    </xf>
    <xf numFmtId="0" fontId="12" fillId="0" borderId="0" xfId="0" applyFont="1"/>
    <xf numFmtId="0" fontId="9" fillId="4" borderId="2" xfId="0" applyFont="1" applyFill="1" applyBorder="1"/>
    <xf numFmtId="4" fontId="28" fillId="4" borderId="1" xfId="0" applyNumberFormat="1" applyFont="1" applyFill="1" applyBorder="1" applyAlignment="1">
      <alignment horizontal="right" wrapText="1"/>
    </xf>
    <xf numFmtId="3" fontId="9" fillId="4" borderId="2" xfId="0" applyNumberFormat="1" applyFont="1" applyFill="1" applyBorder="1"/>
    <xf numFmtId="4" fontId="9" fillId="4" borderId="2" xfId="0" applyNumberFormat="1" applyFont="1" applyFill="1" applyBorder="1"/>
    <xf numFmtId="164" fontId="9" fillId="4" borderId="2" xfId="0" applyNumberFormat="1" applyFont="1" applyFill="1" applyBorder="1"/>
    <xf numFmtId="4" fontId="10" fillId="4" borderId="6" xfId="0" applyNumberFormat="1" applyFont="1" applyFill="1" applyBorder="1"/>
    <xf numFmtId="3" fontId="9" fillId="4" borderId="6" xfId="0" applyNumberFormat="1" applyFont="1" applyFill="1" applyBorder="1"/>
    <xf numFmtId="0" fontId="0" fillId="0" borderId="7" xfId="0" applyBorder="1" applyAlignment="1">
      <alignment horizontal="center"/>
    </xf>
    <xf numFmtId="3" fontId="9" fillId="4" borderId="2" xfId="0" applyNumberFormat="1" applyFont="1" applyFill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4" fontId="5" fillId="0" borderId="2" xfId="0" applyNumberFormat="1" applyFont="1" applyBorder="1" applyAlignment="1">
      <alignment horizontal="right" vertical="center"/>
    </xf>
    <xf numFmtId="0" fontId="29" fillId="0" borderId="0" xfId="2" applyFont="1" applyAlignment="1">
      <alignment horizontal="left" vertical="center" wrapText="1"/>
    </xf>
    <xf numFmtId="4" fontId="8" fillId="0" borderId="2" xfId="1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right"/>
    </xf>
    <xf numFmtId="0" fontId="4" fillId="0" borderId="2" xfId="0" applyFont="1" applyBorder="1" applyAlignment="1">
      <alignment horizontal="right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/>
    <xf numFmtId="3" fontId="9" fillId="2" borderId="2" xfId="0" applyNumberFormat="1" applyFont="1" applyFill="1" applyBorder="1" applyAlignment="1">
      <alignment horizontal="center"/>
    </xf>
    <xf numFmtId="3" fontId="28" fillId="4" borderId="1" xfId="0" applyNumberFormat="1" applyFont="1" applyFill="1" applyBorder="1" applyAlignment="1">
      <alignment horizontal="right" wrapText="1"/>
    </xf>
    <xf numFmtId="0" fontId="0" fillId="0" borderId="0" xfId="0" applyAlignment="1">
      <alignment horizontal="center"/>
    </xf>
    <xf numFmtId="0" fontId="9" fillId="2" borderId="3" xfId="0" applyFont="1" applyFill="1" applyBorder="1" applyAlignment="1">
      <alignment horizontal="left"/>
    </xf>
    <xf numFmtId="0" fontId="9" fillId="4" borderId="3" xfId="0" applyFont="1" applyFill="1" applyBorder="1" applyAlignment="1">
      <alignment horizontal="left"/>
    </xf>
    <xf numFmtId="3" fontId="9" fillId="4" borderId="2" xfId="0" applyNumberFormat="1" applyFont="1" applyFill="1" applyBorder="1" applyAlignment="1">
      <alignment horizontal="right" indent="2"/>
    </xf>
    <xf numFmtId="4" fontId="9" fillId="4" borderId="2" xfId="0" applyNumberFormat="1" applyFont="1" applyFill="1" applyBorder="1" applyAlignment="1">
      <alignment horizontal="right" indent="2"/>
    </xf>
    <xf numFmtId="4" fontId="9" fillId="2" borderId="2" xfId="0" applyNumberFormat="1" applyFont="1" applyFill="1" applyBorder="1" applyAlignment="1">
      <alignment horizontal="center"/>
    </xf>
    <xf numFmtId="0" fontId="9" fillId="4" borderId="3" xfId="0" applyFont="1" applyFill="1" applyBorder="1" applyAlignment="1">
      <alignment horizontal="left" indent="2"/>
    </xf>
    <xf numFmtId="4" fontId="9" fillId="4" borderId="2" xfId="0" applyNumberFormat="1" applyFont="1" applyFill="1" applyBorder="1" applyAlignment="1">
      <alignment horizontal="right"/>
    </xf>
    <xf numFmtId="3" fontId="28" fillId="4" borderId="2" xfId="0" applyNumberFormat="1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0" fontId="1" fillId="0" borderId="2" xfId="0" applyFont="1" applyBorder="1" applyAlignment="1">
      <alignment horizontal="right" vertical="center" wrapText="1"/>
    </xf>
    <xf numFmtId="0" fontId="8" fillId="3" borderId="3" xfId="0" applyFont="1" applyFill="1" applyBorder="1" applyAlignment="1">
      <alignment horizontal="left" indent="2"/>
    </xf>
    <xf numFmtId="0" fontId="5" fillId="3" borderId="3" xfId="0" applyFont="1" applyFill="1" applyBorder="1"/>
    <xf numFmtId="4" fontId="10" fillId="0" borderId="0" xfId="0" applyNumberFormat="1" applyFont="1" applyAlignment="1">
      <alignment horizontal="right"/>
    </xf>
    <xf numFmtId="0" fontId="0" fillId="0" borderId="2" xfId="0" applyBorder="1" applyAlignment="1">
      <alignment horizontal="left"/>
    </xf>
    <xf numFmtId="3" fontId="0" fillId="0" borderId="2" xfId="0" applyNumberFormat="1" applyBorder="1" applyAlignment="1">
      <alignment horizontal="left"/>
    </xf>
    <xf numFmtId="0" fontId="8" fillId="0" borderId="2" xfId="1" applyFont="1" applyBorder="1" applyAlignment="1">
      <alignment horizontal="left" vertical="center" wrapText="1"/>
    </xf>
    <xf numFmtId="0" fontId="8" fillId="0" borderId="2" xfId="1" applyFont="1" applyBorder="1" applyAlignment="1">
      <alignment horizontal="right" vertical="center" wrapText="1"/>
    </xf>
    <xf numFmtId="3" fontId="30" fillId="0" borderId="0" xfId="51" applyNumberFormat="1" applyAlignment="1">
      <alignment vertical="center"/>
    </xf>
    <xf numFmtId="0" fontId="0" fillId="0" borderId="10" xfId="0" applyBorder="1" applyAlignment="1">
      <alignment horizontal="center"/>
    </xf>
    <xf numFmtId="3" fontId="8" fillId="0" borderId="2" xfId="0" applyNumberFormat="1" applyFont="1" applyBorder="1" applyAlignment="1">
      <alignment horizontal="right" vertical="center" wrapText="1"/>
    </xf>
    <xf numFmtId="3" fontId="0" fillId="0" borderId="2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17" fontId="5" fillId="0" borderId="0" xfId="0" applyNumberFormat="1" applyFont="1"/>
    <xf numFmtId="0" fontId="11" fillId="2" borderId="42" xfId="0" applyFont="1" applyFill="1" applyBorder="1" applyAlignment="1">
      <alignment horizontal="center" vertical="center"/>
    </xf>
    <xf numFmtId="4" fontId="0" fillId="0" borderId="11" xfId="0" applyNumberFormat="1" applyBorder="1"/>
    <xf numFmtId="4" fontId="0" fillId="0" borderId="8" xfId="0" applyNumberFormat="1" applyBorder="1"/>
    <xf numFmtId="0" fontId="0" fillId="0" borderId="29" xfId="0" applyBorder="1"/>
    <xf numFmtId="4" fontId="5" fillId="4" borderId="2" xfId="0" applyNumberFormat="1" applyFont="1" applyFill="1" applyBorder="1" applyAlignment="1">
      <alignment horizontal="right"/>
    </xf>
    <xf numFmtId="0" fontId="30" fillId="0" borderId="0" xfId="66" applyAlignment="1">
      <alignment vertical="center"/>
    </xf>
    <xf numFmtId="0" fontId="9" fillId="0" borderId="0" xfId="65" applyFont="1" applyAlignment="1">
      <alignment horizontal="center"/>
    </xf>
    <xf numFmtId="0" fontId="30" fillId="0" borderId="44" xfId="66" applyBorder="1" applyAlignment="1">
      <alignment vertical="center"/>
    </xf>
    <xf numFmtId="3" fontId="30" fillId="0" borderId="44" xfId="66" applyNumberFormat="1" applyBorder="1" applyAlignment="1">
      <alignment vertical="center"/>
    </xf>
    <xf numFmtId="4" fontId="30" fillId="0" borderId="44" xfId="66" applyNumberFormat="1" applyBorder="1" applyAlignment="1">
      <alignment vertical="center"/>
    </xf>
    <xf numFmtId="3" fontId="30" fillId="0" borderId="44" xfId="69" applyNumberFormat="1" applyBorder="1" applyAlignment="1">
      <alignment vertical="center"/>
    </xf>
    <xf numFmtId="4" fontId="30" fillId="0" borderId="44" xfId="69" applyNumberFormat="1" applyBorder="1" applyAlignment="1">
      <alignment vertical="center"/>
    </xf>
    <xf numFmtId="0" fontId="9" fillId="4" borderId="46" xfId="69" applyFont="1" applyFill="1" applyBorder="1" applyAlignment="1">
      <alignment vertical="center"/>
    </xf>
    <xf numFmtId="3" fontId="9" fillId="4" borderId="47" xfId="69" applyNumberFormat="1" applyFont="1" applyFill="1" applyBorder="1" applyAlignment="1">
      <alignment vertical="center"/>
    </xf>
    <xf numFmtId="4" fontId="9" fillId="4" borderId="47" xfId="69" applyNumberFormat="1" applyFont="1" applyFill="1" applyBorder="1" applyAlignment="1">
      <alignment vertical="center"/>
    </xf>
    <xf numFmtId="0" fontId="9" fillId="4" borderId="47" xfId="69" applyFont="1" applyFill="1" applyBorder="1" applyAlignment="1">
      <alignment vertical="center"/>
    </xf>
    <xf numFmtId="4" fontId="0" fillId="0" borderId="16" xfId="0" applyNumberFormat="1" applyBorder="1" applyAlignment="1">
      <alignment vertical="center"/>
    </xf>
    <xf numFmtId="3" fontId="0" fillId="0" borderId="2" xfId="0" applyNumberFormat="1" applyBorder="1" applyAlignment="1">
      <alignment vertical="center"/>
    </xf>
    <xf numFmtId="4" fontId="0" fillId="0" borderId="8" xfId="0" applyNumberFormat="1" applyBorder="1" applyAlignment="1">
      <alignment vertical="center"/>
    </xf>
    <xf numFmtId="0" fontId="10" fillId="4" borderId="12" xfId="0" applyFont="1" applyFill="1" applyBorder="1"/>
    <xf numFmtId="4" fontId="9" fillId="4" borderId="13" xfId="0" applyNumberFormat="1" applyFont="1" applyFill="1" applyBorder="1"/>
    <xf numFmtId="0" fontId="30" fillId="0" borderId="44" xfId="71" applyBorder="1" applyAlignment="1">
      <alignment vertical="center"/>
    </xf>
    <xf numFmtId="4" fontId="30" fillId="0" borderId="44" xfId="71" applyNumberFormat="1" applyBorder="1" applyAlignment="1">
      <alignment vertical="center"/>
    </xf>
    <xf numFmtId="3" fontId="30" fillId="0" borderId="44" xfId="71" applyNumberFormat="1" applyBorder="1" applyAlignment="1">
      <alignment vertical="center"/>
    </xf>
    <xf numFmtId="164" fontId="30" fillId="0" borderId="44" xfId="71" applyNumberFormat="1" applyBorder="1" applyAlignment="1">
      <alignment vertical="center"/>
    </xf>
    <xf numFmtId="0" fontId="9" fillId="2" borderId="49" xfId="0" applyFont="1" applyFill="1" applyBorder="1" applyAlignment="1">
      <alignment horizontal="center"/>
    </xf>
    <xf numFmtId="0" fontId="9" fillId="4" borderId="47" xfId="71" applyFont="1" applyFill="1" applyBorder="1" applyAlignment="1">
      <alignment vertical="center"/>
    </xf>
    <xf numFmtId="3" fontId="9" fillId="4" borderId="47" xfId="71" applyNumberFormat="1" applyFont="1" applyFill="1" applyBorder="1" applyAlignment="1">
      <alignment vertical="center"/>
    </xf>
    <xf numFmtId="164" fontId="9" fillId="4" borderId="47" xfId="71" applyNumberFormat="1" applyFont="1" applyFill="1" applyBorder="1" applyAlignment="1">
      <alignment vertical="center"/>
    </xf>
    <xf numFmtId="4" fontId="9" fillId="4" borderId="47" xfId="71" applyNumberFormat="1" applyFont="1" applyFill="1" applyBorder="1" applyAlignment="1">
      <alignment vertical="center"/>
    </xf>
    <xf numFmtId="3" fontId="9" fillId="2" borderId="27" xfId="0" applyNumberFormat="1" applyFont="1" applyFill="1" applyBorder="1" applyAlignment="1">
      <alignment horizontal="center"/>
    </xf>
    <xf numFmtId="164" fontId="9" fillId="2" borderId="29" xfId="0" applyNumberFormat="1" applyFont="1" applyFill="1" applyBorder="1" applyAlignment="1">
      <alignment horizontal="center"/>
    </xf>
    <xf numFmtId="164" fontId="9" fillId="2" borderId="28" xfId="0" applyNumberFormat="1" applyFont="1" applyFill="1" applyBorder="1" applyAlignment="1">
      <alignment horizontal="center"/>
    </xf>
    <xf numFmtId="164" fontId="9" fillId="2" borderId="52" xfId="0" applyNumberFormat="1" applyFont="1" applyFill="1" applyBorder="1" applyAlignment="1">
      <alignment horizontal="center"/>
    </xf>
    <xf numFmtId="0" fontId="30" fillId="0" borderId="53" xfId="71" applyBorder="1" applyAlignment="1">
      <alignment vertical="center"/>
    </xf>
    <xf numFmtId="4" fontId="30" fillId="0" borderId="53" xfId="71" applyNumberFormat="1" applyBorder="1" applyAlignment="1">
      <alignment vertical="center"/>
    </xf>
    <xf numFmtId="3" fontId="30" fillId="0" borderId="53" xfId="71" applyNumberFormat="1" applyBorder="1" applyAlignment="1">
      <alignment vertical="center"/>
    </xf>
    <xf numFmtId="164" fontId="30" fillId="0" borderId="53" xfId="71" applyNumberFormat="1" applyBorder="1" applyAlignment="1">
      <alignment vertical="center"/>
    </xf>
    <xf numFmtId="0" fontId="9" fillId="2" borderId="12" xfId="0" applyFont="1" applyFill="1" applyBorder="1" applyAlignment="1">
      <alignment horizontal="center"/>
    </xf>
    <xf numFmtId="3" fontId="0" fillId="0" borderId="8" xfId="0" applyNumberFormat="1" applyBorder="1" applyAlignment="1">
      <alignment horizontal="right"/>
    </xf>
    <xf numFmtId="0" fontId="12" fillId="0" borderId="0" xfId="0" applyFont="1" applyAlignment="1">
      <alignment horizontal="right"/>
    </xf>
    <xf numFmtId="0" fontId="0" fillId="0" borderId="11" xfId="0" applyBorder="1"/>
    <xf numFmtId="3" fontId="10" fillId="0" borderId="0" xfId="0" applyNumberFormat="1" applyFont="1"/>
    <xf numFmtId="0" fontId="9" fillId="4" borderId="2" xfId="0" applyFont="1" applyFill="1" applyBorder="1" applyAlignment="1">
      <alignment horizontal="left"/>
    </xf>
    <xf numFmtId="0" fontId="9" fillId="2" borderId="31" xfId="0" applyFont="1" applyFill="1" applyBorder="1" applyAlignment="1">
      <alignment horizontal="center"/>
    </xf>
    <xf numFmtId="0" fontId="9" fillId="4" borderId="46" xfId="66" applyFont="1" applyFill="1" applyBorder="1" applyAlignment="1">
      <alignment vertical="center"/>
    </xf>
    <xf numFmtId="3" fontId="9" fillId="4" borderId="47" xfId="66" applyNumberFormat="1" applyFont="1" applyFill="1" applyBorder="1" applyAlignment="1">
      <alignment vertical="center"/>
    </xf>
    <xf numFmtId="4" fontId="9" fillId="4" borderId="47" xfId="66" applyNumberFormat="1" applyFont="1" applyFill="1" applyBorder="1" applyAlignment="1">
      <alignment vertical="center"/>
    </xf>
    <xf numFmtId="0" fontId="9" fillId="4" borderId="47" xfId="66" applyFont="1" applyFill="1" applyBorder="1" applyAlignment="1">
      <alignment vertical="center"/>
    </xf>
    <xf numFmtId="0" fontId="30" fillId="0" borderId="60" xfId="66" applyBorder="1" applyAlignment="1">
      <alignment vertical="center"/>
    </xf>
    <xf numFmtId="0" fontId="30" fillId="0" borderId="61" xfId="66" applyBorder="1" applyAlignment="1">
      <alignment vertical="center"/>
    </xf>
    <xf numFmtId="0" fontId="30" fillId="0" borderId="62" xfId="66" applyBorder="1" applyAlignment="1">
      <alignment vertical="center"/>
    </xf>
    <xf numFmtId="3" fontId="30" fillId="0" borderId="54" xfId="66" applyNumberFormat="1" applyBorder="1" applyAlignment="1">
      <alignment vertical="center"/>
    </xf>
    <xf numFmtId="4" fontId="30" fillId="0" borderId="54" xfId="66" applyNumberFormat="1" applyBorder="1" applyAlignment="1">
      <alignment vertical="center"/>
    </xf>
    <xf numFmtId="0" fontId="30" fillId="0" borderId="54" xfId="66" applyBorder="1" applyAlignment="1">
      <alignment vertical="center"/>
    </xf>
    <xf numFmtId="0" fontId="30" fillId="0" borderId="57" xfId="66" applyBorder="1" applyAlignment="1">
      <alignment vertical="center"/>
    </xf>
    <xf numFmtId="0" fontId="30" fillId="0" borderId="63" xfId="66" applyBorder="1" applyAlignment="1">
      <alignment vertical="center"/>
    </xf>
    <xf numFmtId="3" fontId="30" fillId="0" borderId="50" xfId="66" applyNumberFormat="1" applyBorder="1" applyAlignment="1">
      <alignment vertical="center"/>
    </xf>
    <xf numFmtId="4" fontId="30" fillId="0" borderId="50" xfId="66" applyNumberFormat="1" applyBorder="1" applyAlignment="1">
      <alignment vertical="center"/>
    </xf>
    <xf numFmtId="0" fontId="30" fillId="0" borderId="50" xfId="66" applyBorder="1" applyAlignment="1">
      <alignment vertical="center"/>
    </xf>
    <xf numFmtId="0" fontId="30" fillId="0" borderId="64" xfId="66" applyBorder="1" applyAlignment="1">
      <alignment vertical="center"/>
    </xf>
    <xf numFmtId="3" fontId="5" fillId="36" borderId="29" xfId="67" applyNumberFormat="1" applyFont="1" applyFill="1" applyBorder="1" applyAlignment="1">
      <alignment horizontal="center"/>
    </xf>
    <xf numFmtId="4" fontId="5" fillId="36" borderId="29" xfId="67" applyNumberFormat="1" applyFont="1" applyFill="1" applyBorder="1" applyAlignment="1">
      <alignment horizontal="center"/>
    </xf>
    <xf numFmtId="4" fontId="5" fillId="36" borderId="28" xfId="67" applyNumberFormat="1" applyFont="1" applyFill="1" applyBorder="1" applyAlignment="1">
      <alignment horizontal="center"/>
    </xf>
    <xf numFmtId="3" fontId="5" fillId="36" borderId="29" xfId="70" applyNumberFormat="1" applyFont="1" applyFill="1" applyBorder="1" applyAlignment="1">
      <alignment horizontal="center"/>
    </xf>
    <xf numFmtId="4" fontId="5" fillId="36" borderId="29" xfId="70" applyNumberFormat="1" applyFont="1" applyFill="1" applyBorder="1" applyAlignment="1">
      <alignment horizontal="center"/>
    </xf>
    <xf numFmtId="4" fontId="5" fillId="36" borderId="28" xfId="70" applyNumberFormat="1" applyFont="1" applyFill="1" applyBorder="1" applyAlignment="1">
      <alignment horizontal="center"/>
    </xf>
    <xf numFmtId="0" fontId="30" fillId="0" borderId="65" xfId="69" applyBorder="1" applyAlignment="1">
      <alignment vertical="center"/>
    </xf>
    <xf numFmtId="3" fontId="30" fillId="0" borderId="53" xfId="69" applyNumberFormat="1" applyBorder="1" applyAlignment="1">
      <alignment vertical="center"/>
    </xf>
    <xf numFmtId="4" fontId="30" fillId="0" borderId="53" xfId="69" applyNumberFormat="1" applyBorder="1" applyAlignment="1">
      <alignment vertical="center"/>
    </xf>
    <xf numFmtId="0" fontId="30" fillId="0" borderId="60" xfId="69" applyBorder="1" applyAlignment="1">
      <alignment vertical="center"/>
    </xf>
    <xf numFmtId="0" fontId="30" fillId="0" borderId="62" xfId="69" applyBorder="1" applyAlignment="1">
      <alignment vertical="center"/>
    </xf>
    <xf numFmtId="3" fontId="30" fillId="0" borderId="54" xfId="69" applyNumberFormat="1" applyBorder="1" applyAlignment="1">
      <alignment vertical="center"/>
    </xf>
    <xf numFmtId="4" fontId="30" fillId="0" borderId="54" xfId="69" applyNumberFormat="1" applyBorder="1" applyAlignment="1">
      <alignment vertical="center"/>
    </xf>
    <xf numFmtId="3" fontId="30" fillId="0" borderId="0" xfId="111" applyNumberFormat="1" applyAlignment="1">
      <alignment vertical="center"/>
    </xf>
    <xf numFmtId="3" fontId="32" fillId="0" borderId="0" xfId="126" applyNumberFormat="1" applyFont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vertical="center"/>
    </xf>
    <xf numFmtId="0" fontId="0" fillId="0" borderId="53" xfId="0" applyBorder="1" applyAlignment="1">
      <alignment vertical="center"/>
    </xf>
    <xf numFmtId="3" fontId="0" fillId="0" borderId="53" xfId="0" applyNumberFormat="1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10" fontId="0" fillId="0" borderId="0" xfId="0" applyNumberFormat="1" applyAlignment="1">
      <alignment horizontal="center"/>
    </xf>
    <xf numFmtId="0" fontId="10" fillId="4" borderId="2" xfId="0" applyFont="1" applyFill="1" applyBorder="1" applyAlignment="1">
      <alignment horizontal="center"/>
    </xf>
    <xf numFmtId="165" fontId="9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7" xfId="0" applyFont="1" applyBorder="1"/>
    <xf numFmtId="4" fontId="5" fillId="0" borderId="8" xfId="0" applyNumberFormat="1" applyFont="1" applyBorder="1"/>
    <xf numFmtId="3" fontId="0" fillId="0" borderId="29" xfId="0" applyNumberFormat="1" applyBorder="1"/>
    <xf numFmtId="0" fontId="11" fillId="2" borderId="31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3" fontId="0" fillId="0" borderId="11" xfId="0" applyNumberFormat="1" applyBorder="1" applyAlignment="1">
      <alignment horizontal="right"/>
    </xf>
    <xf numFmtId="4" fontId="0" fillId="0" borderId="11" xfId="0" applyNumberForma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4" fontId="5" fillId="0" borderId="8" xfId="0" applyNumberFormat="1" applyFont="1" applyBorder="1" applyAlignment="1">
      <alignment horizontal="right"/>
    </xf>
    <xf numFmtId="0" fontId="0" fillId="0" borderId="29" xfId="0" applyBorder="1" applyAlignment="1">
      <alignment horizontal="right"/>
    </xf>
    <xf numFmtId="4" fontId="0" fillId="0" borderId="29" xfId="0" applyNumberFormat="1" applyBorder="1" applyAlignment="1">
      <alignment horizontal="right"/>
    </xf>
    <xf numFmtId="4" fontId="5" fillId="0" borderId="28" xfId="0" applyNumberFormat="1" applyFont="1" applyBorder="1" applyAlignment="1">
      <alignment horizontal="right"/>
    </xf>
    <xf numFmtId="3" fontId="5" fillId="0" borderId="7" xfId="0" applyNumberFormat="1" applyFont="1" applyBorder="1"/>
    <xf numFmtId="3" fontId="0" fillId="0" borderId="7" xfId="0" applyNumberFormat="1" applyBorder="1"/>
    <xf numFmtId="3" fontId="0" fillId="4" borderId="2" xfId="0" applyNumberFormat="1" applyFill="1" applyBorder="1" applyAlignment="1">
      <alignment horizontal="left"/>
    </xf>
    <xf numFmtId="3" fontId="9" fillId="4" borderId="13" xfId="0" applyNumberFormat="1" applyFont="1" applyFill="1" applyBorder="1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0" fillId="0" borderId="65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54" xfId="0" applyBorder="1" applyAlignment="1">
      <alignment vertical="center"/>
    </xf>
    <xf numFmtId="3" fontId="0" fillId="0" borderId="54" xfId="0" applyNumberFormat="1" applyBorder="1" applyAlignment="1">
      <alignment vertical="center"/>
    </xf>
    <xf numFmtId="3" fontId="0" fillId="0" borderId="0" xfId="0" applyNumberFormat="1" applyAlignment="1">
      <alignment vertical="center"/>
    </xf>
    <xf numFmtId="0" fontId="32" fillId="0" borderId="0" xfId="0" applyFont="1" applyAlignment="1">
      <alignment vertical="center"/>
    </xf>
    <xf numFmtId="4" fontId="0" fillId="0" borderId="44" xfId="0" applyNumberFormat="1" applyBorder="1" applyAlignment="1">
      <alignment vertical="center"/>
    </xf>
    <xf numFmtId="3" fontId="9" fillId="2" borderId="5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4" fontId="9" fillId="2" borderId="5" xfId="0" applyNumberFormat="1" applyFont="1" applyFill="1" applyBorder="1" applyAlignment="1">
      <alignment horizontal="center" vertical="center"/>
    </xf>
    <xf numFmtId="4" fontId="9" fillId="2" borderId="15" xfId="0" applyNumberFormat="1" applyFont="1" applyFill="1" applyBorder="1" applyAlignment="1">
      <alignment horizontal="center" vertical="center" wrapText="1"/>
    </xf>
    <xf numFmtId="4" fontId="0" fillId="0" borderId="29" xfId="0" applyNumberFormat="1" applyBorder="1"/>
    <xf numFmtId="2" fontId="0" fillId="0" borderId="2" xfId="0" applyNumberFormat="1" applyBorder="1"/>
    <xf numFmtId="3" fontId="8" fillId="0" borderId="2" xfId="1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horizontal="left"/>
    </xf>
    <xf numFmtId="3" fontId="8" fillId="0" borderId="2" xfId="0" applyNumberFormat="1" applyFont="1" applyBorder="1"/>
    <xf numFmtId="3" fontId="33" fillId="0" borderId="2" xfId="0" applyNumberFormat="1" applyFont="1" applyBorder="1"/>
    <xf numFmtId="0" fontId="8" fillId="0" borderId="3" xfId="0" applyFont="1" applyBorder="1" applyAlignment="1">
      <alignment horizontal="left" indent="2"/>
    </xf>
    <xf numFmtId="0" fontId="28" fillId="2" borderId="2" xfId="0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right" vertical="center"/>
    </xf>
    <xf numFmtId="4" fontId="28" fillId="4" borderId="2" xfId="0" applyNumberFormat="1" applyFont="1" applyFill="1" applyBorder="1" applyAlignment="1">
      <alignment horizontal="right"/>
    </xf>
    <xf numFmtId="0" fontId="5" fillId="0" borderId="10" xfId="0" applyFont="1" applyBorder="1"/>
    <xf numFmtId="0" fontId="33" fillId="0" borderId="7" xfId="0" applyFont="1" applyBorder="1"/>
    <xf numFmtId="0" fontId="5" fillId="0" borderId="27" xfId="0" applyFont="1" applyBorder="1"/>
    <xf numFmtId="3" fontId="0" fillId="0" borderId="11" xfId="0" applyNumberFormat="1" applyBorder="1"/>
    <xf numFmtId="3" fontId="5" fillId="36" borderId="5" xfId="67" applyNumberFormat="1" applyFont="1" applyFill="1" applyBorder="1" applyAlignment="1">
      <alignment horizontal="center"/>
    </xf>
    <xf numFmtId="4" fontId="5" fillId="36" borderId="5" xfId="67" applyNumberFormat="1" applyFont="1" applyFill="1" applyBorder="1" applyAlignment="1">
      <alignment horizontal="center"/>
    </xf>
    <xf numFmtId="4" fontId="5" fillId="36" borderId="15" xfId="67" applyNumberFormat="1" applyFont="1" applyFill="1" applyBorder="1" applyAlignment="1">
      <alignment horizontal="center"/>
    </xf>
    <xf numFmtId="3" fontId="32" fillId="0" borderId="0" xfId="0" applyNumberFormat="1" applyFont="1" applyAlignment="1">
      <alignment vertical="center"/>
    </xf>
    <xf numFmtId="3" fontId="0" fillId="0" borderId="44" xfId="0" applyNumberFormat="1" applyBorder="1" applyAlignment="1">
      <alignment horizontal="center" vertical="center"/>
    </xf>
    <xf numFmtId="0" fontId="9" fillId="2" borderId="13" xfId="0" applyFont="1" applyFill="1" applyBorder="1" applyAlignment="1">
      <alignment horizontal="center"/>
    </xf>
    <xf numFmtId="3" fontId="9" fillId="4" borderId="49" xfId="0" applyNumberFormat="1" applyFont="1" applyFill="1" applyBorder="1"/>
    <xf numFmtId="4" fontId="0" fillId="0" borderId="0" xfId="0" applyNumberFormat="1" applyAlignment="1">
      <alignment horizontal="right"/>
    </xf>
    <xf numFmtId="4" fontId="5" fillId="0" borderId="0" xfId="0" applyNumberFormat="1" applyFont="1" applyAlignment="1">
      <alignment horizontal="right"/>
    </xf>
    <xf numFmtId="0" fontId="9" fillId="2" borderId="30" xfId="0" applyFont="1" applyFill="1" applyBorder="1" applyAlignment="1">
      <alignment horizontal="center"/>
    </xf>
    <xf numFmtId="0" fontId="9" fillId="2" borderId="55" xfId="0" applyFont="1" applyFill="1" applyBorder="1" applyAlignment="1">
      <alignment horizontal="center"/>
    </xf>
    <xf numFmtId="164" fontId="9" fillId="2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/>
    <xf numFmtId="0" fontId="0" fillId="3" borderId="2" xfId="0" applyFill="1" applyBorder="1"/>
    <xf numFmtId="0" fontId="5" fillId="37" borderId="2" xfId="0" applyFont="1" applyFill="1" applyBorder="1" applyAlignment="1">
      <alignment horizontal="center" vertical="center" wrapText="1"/>
    </xf>
    <xf numFmtId="3" fontId="0" fillId="0" borderId="29" xfId="0" applyNumberFormat="1" applyBorder="1" applyAlignment="1">
      <alignment horizontal="right"/>
    </xf>
    <xf numFmtId="3" fontId="5" fillId="0" borderId="29" xfId="0" applyNumberFormat="1" applyFont="1" applyBorder="1" applyAlignment="1">
      <alignment horizontal="right"/>
    </xf>
    <xf numFmtId="2" fontId="9" fillId="4" borderId="48" xfId="66" applyNumberFormat="1" applyFont="1" applyFill="1" applyBorder="1" applyAlignment="1">
      <alignment vertical="center"/>
    </xf>
    <xf numFmtId="4" fontId="9" fillId="4" borderId="48" xfId="66" applyNumberFormat="1" applyFont="1" applyFill="1" applyBorder="1" applyAlignment="1">
      <alignment vertical="center"/>
    </xf>
    <xf numFmtId="3" fontId="0" fillId="0" borderId="5" xfId="0" applyNumberFormat="1" applyBorder="1"/>
    <xf numFmtId="4" fontId="0" fillId="0" borderId="5" xfId="0" applyNumberFormat="1" applyBorder="1"/>
    <xf numFmtId="164" fontId="30" fillId="0" borderId="69" xfId="71" applyNumberFormat="1" applyBorder="1" applyAlignment="1">
      <alignment vertical="center"/>
    </xf>
    <xf numFmtId="164" fontId="30" fillId="0" borderId="67" xfId="71" applyNumberFormat="1" applyBorder="1" applyAlignment="1">
      <alignment vertical="center"/>
    </xf>
    <xf numFmtId="4" fontId="30" fillId="0" borderId="70" xfId="71" applyNumberFormat="1" applyBorder="1" applyAlignment="1">
      <alignment vertical="center"/>
    </xf>
    <xf numFmtId="4" fontId="30" fillId="0" borderId="71" xfId="71" applyNumberFormat="1" applyBorder="1" applyAlignment="1">
      <alignment vertical="center"/>
    </xf>
    <xf numFmtId="164" fontId="9" fillId="2" borderId="15" xfId="0" applyNumberFormat="1" applyFont="1" applyFill="1" applyBorder="1" applyAlignment="1">
      <alignment horizontal="center"/>
    </xf>
    <xf numFmtId="0" fontId="30" fillId="0" borderId="2" xfId="71" applyBorder="1" applyAlignment="1">
      <alignment vertical="center"/>
    </xf>
    <xf numFmtId="0" fontId="30" fillId="0" borderId="70" xfId="71" applyBorder="1" applyAlignment="1">
      <alignment vertical="center"/>
    </xf>
    <xf numFmtId="0" fontId="30" fillId="0" borderId="71" xfId="71" applyBorder="1" applyAlignment="1">
      <alignment vertical="center"/>
    </xf>
    <xf numFmtId="3" fontId="9" fillId="2" borderId="68" xfId="0" applyNumberFormat="1" applyFont="1" applyFill="1" applyBorder="1" applyAlignment="1">
      <alignment horizontal="center"/>
    </xf>
    <xf numFmtId="164" fontId="9" fillId="2" borderId="5" xfId="0" applyNumberFormat="1" applyFont="1" applyFill="1" applyBorder="1" applyAlignment="1">
      <alignment horizontal="center"/>
    </xf>
    <xf numFmtId="164" fontId="9" fillId="2" borderId="72" xfId="0" applyNumberFormat="1" applyFont="1" applyFill="1" applyBorder="1" applyAlignment="1">
      <alignment horizontal="center"/>
    </xf>
    <xf numFmtId="0" fontId="30" fillId="0" borderId="11" xfId="71" applyBorder="1" applyAlignment="1">
      <alignment vertical="center"/>
    </xf>
    <xf numFmtId="3" fontId="34" fillId="0" borderId="53" xfId="71" applyNumberFormat="1" applyFont="1" applyBorder="1" applyAlignment="1">
      <alignment vertical="center"/>
    </xf>
    <xf numFmtId="0" fontId="0" fillId="0" borderId="68" xfId="0" applyBorder="1" applyAlignment="1">
      <alignment horizontal="center"/>
    </xf>
    <xf numFmtId="0" fontId="0" fillId="0" borderId="5" xfId="0" applyBorder="1"/>
    <xf numFmtId="3" fontId="0" fillId="0" borderId="15" xfId="0" applyNumberFormat="1" applyBorder="1" applyAlignment="1">
      <alignment horizontal="right"/>
    </xf>
    <xf numFmtId="0" fontId="9" fillId="4" borderId="49" xfId="0" applyFont="1" applyFill="1" applyBorder="1"/>
    <xf numFmtId="3" fontId="34" fillId="0" borderId="56" xfId="71" applyNumberFormat="1" applyFont="1" applyBorder="1" applyAlignment="1">
      <alignment vertical="center"/>
    </xf>
    <xf numFmtId="2" fontId="30" fillId="0" borderId="44" xfId="71" applyNumberFormat="1" applyBorder="1" applyAlignment="1">
      <alignment vertical="center"/>
    </xf>
    <xf numFmtId="164" fontId="30" fillId="0" borderId="2" xfId="71" applyNumberFormat="1" applyBorder="1" applyAlignment="1">
      <alignment vertical="center"/>
    </xf>
    <xf numFmtId="0" fontId="5" fillId="0" borderId="10" xfId="0" applyFont="1" applyBorder="1" applyAlignment="1">
      <alignment horizontal="left"/>
    </xf>
    <xf numFmtId="10" fontId="5" fillId="0" borderId="0" xfId="0" applyNumberFormat="1" applyFont="1"/>
    <xf numFmtId="4" fontId="5" fillId="0" borderId="0" xfId="0" applyNumberFormat="1" applyFont="1"/>
    <xf numFmtId="3" fontId="33" fillId="0" borderId="0" xfId="0" applyNumberFormat="1" applyFont="1"/>
    <xf numFmtId="3" fontId="8" fillId="0" borderId="0" xfId="0" applyNumberFormat="1" applyFont="1"/>
    <xf numFmtId="3" fontId="5" fillId="0" borderId="0" xfId="0" applyNumberFormat="1" applyFont="1" applyAlignment="1">
      <alignment horizontal="right"/>
    </xf>
    <xf numFmtId="0" fontId="30" fillId="0" borderId="45" xfId="71" applyBorder="1" applyAlignment="1">
      <alignment vertical="center"/>
    </xf>
    <xf numFmtId="3" fontId="30" fillId="0" borderId="45" xfId="71" applyNumberFormat="1" applyBorder="1" applyAlignment="1">
      <alignment vertical="center"/>
    </xf>
    <xf numFmtId="164" fontId="30" fillId="0" borderId="45" xfId="71" applyNumberFormat="1" applyBorder="1" applyAlignment="1">
      <alignment vertical="center"/>
    </xf>
    <xf numFmtId="4" fontId="30" fillId="0" borderId="45" xfId="71" applyNumberFormat="1" applyBorder="1" applyAlignment="1">
      <alignment vertical="center"/>
    </xf>
    <xf numFmtId="164" fontId="30" fillId="0" borderId="74" xfId="71" applyNumberFormat="1" applyBorder="1" applyAlignment="1">
      <alignment vertical="center"/>
    </xf>
    <xf numFmtId="0" fontId="30" fillId="0" borderId="5" xfId="71" applyBorder="1" applyAlignment="1">
      <alignment vertical="center"/>
    </xf>
    <xf numFmtId="4" fontId="30" fillId="0" borderId="73" xfId="71" applyNumberFormat="1" applyBorder="1" applyAlignment="1">
      <alignment vertical="center"/>
    </xf>
    <xf numFmtId="4" fontId="0" fillId="0" borderId="15" xfId="0" applyNumberFormat="1" applyBorder="1" applyAlignment="1">
      <alignment vertical="center"/>
    </xf>
    <xf numFmtId="3" fontId="30" fillId="0" borderId="2" xfId="71" applyNumberFormat="1" applyBorder="1" applyAlignment="1">
      <alignment vertical="center"/>
    </xf>
    <xf numFmtId="4" fontId="30" fillId="0" borderId="2" xfId="71" applyNumberFormat="1" applyBorder="1" applyAlignment="1">
      <alignment vertical="center"/>
    </xf>
    <xf numFmtId="4" fontId="0" fillId="0" borderId="2" xfId="0" applyNumberFormat="1" applyBorder="1" applyAlignment="1">
      <alignment vertical="center"/>
    </xf>
    <xf numFmtId="3" fontId="9" fillId="4" borderId="75" xfId="66" applyNumberFormat="1" applyFont="1" applyFill="1" applyBorder="1" applyAlignment="1">
      <alignment vertical="center"/>
    </xf>
    <xf numFmtId="4" fontId="9" fillId="4" borderId="46" xfId="66" applyNumberFormat="1" applyFont="1" applyFill="1" applyBorder="1" applyAlignment="1">
      <alignment vertical="center"/>
    </xf>
    <xf numFmtId="0" fontId="9" fillId="4" borderId="47" xfId="0" applyFont="1" applyFill="1" applyBorder="1" applyAlignment="1">
      <alignment vertical="center"/>
    </xf>
    <xf numFmtId="3" fontId="9" fillId="4" borderId="47" xfId="0" applyNumberFormat="1" applyFont="1" applyFill="1" applyBorder="1" applyAlignment="1">
      <alignment vertical="center"/>
    </xf>
    <xf numFmtId="4" fontId="9" fillId="4" borderId="47" xfId="0" applyNumberFormat="1" applyFont="1" applyFill="1" applyBorder="1" applyAlignment="1">
      <alignment vertical="center"/>
    </xf>
    <xf numFmtId="0" fontId="5" fillId="0" borderId="68" xfId="0" applyFont="1" applyBorder="1"/>
    <xf numFmtId="4" fontId="9" fillId="4" borderId="49" xfId="0" applyNumberFormat="1" applyFont="1" applyFill="1" applyBorder="1"/>
    <xf numFmtId="0" fontId="0" fillId="0" borderId="65" xfId="0" applyBorder="1" applyAlignment="1">
      <alignment vertical="center"/>
    </xf>
    <xf numFmtId="0" fontId="0" fillId="0" borderId="60" xfId="0" applyBorder="1" applyAlignment="1">
      <alignment vertical="center"/>
    </xf>
    <xf numFmtId="0" fontId="0" fillId="0" borderId="62" xfId="0" applyBorder="1" applyAlignment="1">
      <alignment vertical="center"/>
    </xf>
    <xf numFmtId="3" fontId="0" fillId="0" borderId="0" xfId="0" applyNumberFormat="1" applyAlignment="1">
      <alignment horizontal="right"/>
    </xf>
    <xf numFmtId="4" fontId="0" fillId="0" borderId="53" xfId="0" applyNumberFormat="1" applyBorder="1" applyAlignment="1">
      <alignment vertical="center"/>
    </xf>
    <xf numFmtId="4" fontId="0" fillId="0" borderId="54" xfId="0" applyNumberFormat="1" applyBorder="1" applyAlignment="1">
      <alignment vertical="center"/>
    </xf>
    <xf numFmtId="4" fontId="0" fillId="0" borderId="56" xfId="0" applyNumberFormat="1" applyBorder="1" applyAlignment="1">
      <alignment vertical="center"/>
    </xf>
    <xf numFmtId="4" fontId="0" fillId="0" borderId="61" xfId="0" applyNumberFormat="1" applyBorder="1" applyAlignment="1">
      <alignment vertical="center"/>
    </xf>
    <xf numFmtId="4" fontId="0" fillId="0" borderId="57" xfId="0" applyNumberFormat="1" applyBorder="1" applyAlignment="1">
      <alignment vertical="center"/>
    </xf>
    <xf numFmtId="166" fontId="32" fillId="0" borderId="0" xfId="0" applyNumberFormat="1" applyFont="1" applyAlignment="1">
      <alignment vertical="center"/>
    </xf>
    <xf numFmtId="0" fontId="34" fillId="0" borderId="0" xfId="0" applyFont="1" applyAlignment="1">
      <alignment vertical="center"/>
    </xf>
    <xf numFmtId="3" fontId="34" fillId="0" borderId="0" xfId="0" applyNumberFormat="1" applyFont="1" applyAlignment="1">
      <alignment vertical="center"/>
    </xf>
    <xf numFmtId="166" fontId="34" fillId="0" borderId="0" xfId="0" applyNumberFormat="1" applyFont="1" applyAlignment="1">
      <alignment vertical="center"/>
    </xf>
    <xf numFmtId="0" fontId="9" fillId="4" borderId="2" xfId="0" applyFont="1" applyFill="1" applyBorder="1" applyAlignment="1">
      <alignment horizontal="center"/>
    </xf>
    <xf numFmtId="0" fontId="34" fillId="0" borderId="44" xfId="0" applyFont="1" applyBorder="1" applyAlignment="1">
      <alignment vertical="center"/>
    </xf>
    <xf numFmtId="3" fontId="34" fillId="0" borderId="44" xfId="0" applyNumberFormat="1" applyFont="1" applyBorder="1" applyAlignment="1">
      <alignment vertical="center"/>
    </xf>
    <xf numFmtId="0" fontId="35" fillId="4" borderId="44" xfId="0" applyFont="1" applyFill="1" applyBorder="1" applyAlignment="1">
      <alignment vertical="center"/>
    </xf>
    <xf numFmtId="3" fontId="36" fillId="4" borderId="44" xfId="0" applyNumberFormat="1" applyFont="1" applyFill="1" applyBorder="1" applyAlignment="1">
      <alignment vertical="center"/>
    </xf>
    <xf numFmtId="3" fontId="0" fillId="0" borderId="2" xfId="0" applyNumberFormat="1" applyBorder="1" applyAlignment="1">
      <alignment horizontal="right" indent="1"/>
    </xf>
    <xf numFmtId="4" fontId="0" fillId="0" borderId="2" xfId="0" applyNumberFormat="1" applyBorder="1" applyAlignment="1">
      <alignment horizontal="right" indent="1"/>
    </xf>
    <xf numFmtId="0" fontId="0" fillId="0" borderId="2" xfId="0" applyBorder="1" applyAlignment="1">
      <alignment horizontal="right" indent="1"/>
    </xf>
    <xf numFmtId="3" fontId="34" fillId="0" borderId="44" xfId="0" applyNumberFormat="1" applyFont="1" applyBorder="1" applyAlignment="1">
      <alignment horizontal="center" vertical="center"/>
    </xf>
    <xf numFmtId="2" fontId="9" fillId="4" borderId="48" xfId="0" applyNumberFormat="1" applyFont="1" applyFill="1" applyBorder="1" applyAlignment="1">
      <alignment vertical="center"/>
    </xf>
    <xf numFmtId="2" fontId="9" fillId="4" borderId="47" xfId="0" applyNumberFormat="1" applyFont="1" applyFill="1" applyBorder="1" applyAlignment="1">
      <alignment vertical="center"/>
    </xf>
    <xf numFmtId="0" fontId="0" fillId="0" borderId="11" xfId="0" applyBorder="1" applyAlignment="1">
      <alignment horizontal="left"/>
    </xf>
    <xf numFmtId="4" fontId="9" fillId="4" borderId="2" xfId="0" applyNumberFormat="1" applyFont="1" applyFill="1" applyBorder="1" applyAlignment="1">
      <alignment horizontal="left" indent="3"/>
    </xf>
    <xf numFmtId="3" fontId="9" fillId="4" borderId="2" xfId="0" applyNumberFormat="1" applyFont="1" applyFill="1" applyBorder="1" applyAlignment="1">
      <alignment horizontal="left" indent="3"/>
    </xf>
    <xf numFmtId="2" fontId="9" fillId="4" borderId="48" xfId="69" applyNumberFormat="1" applyFont="1" applyFill="1" applyBorder="1" applyAlignment="1">
      <alignment vertical="center"/>
    </xf>
    <xf numFmtId="0" fontId="8" fillId="0" borderId="11" xfId="0" applyFont="1" applyBorder="1" applyAlignment="1">
      <alignment horizontal="left"/>
    </xf>
    <xf numFmtId="165" fontId="36" fillId="4" borderId="44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33" fillId="2" borderId="11" xfId="0" applyFont="1" applyFill="1" applyBorder="1" applyAlignment="1">
      <alignment horizontal="center" vertical="center" wrapText="1"/>
    </xf>
    <xf numFmtId="164" fontId="5" fillId="2" borderId="11" xfId="0" applyNumberFormat="1" applyFont="1" applyFill="1" applyBorder="1" applyAlignment="1">
      <alignment horizontal="center" vertical="center" wrapText="1"/>
    </xf>
    <xf numFmtId="164" fontId="5" fillId="2" borderId="16" xfId="0" applyNumberFormat="1" applyFont="1" applyFill="1" applyBorder="1" applyAlignment="1">
      <alignment horizontal="center" vertical="center" wrapText="1"/>
    </xf>
    <xf numFmtId="3" fontId="9" fillId="4" borderId="2" xfId="0" applyNumberFormat="1" applyFont="1" applyFill="1" applyBorder="1" applyAlignment="1">
      <alignment horizontal="center"/>
    </xf>
    <xf numFmtId="167" fontId="0" fillId="0" borderId="0" xfId="0" applyNumberFormat="1"/>
    <xf numFmtId="3" fontId="28" fillId="4" borderId="49" xfId="0" applyNumberFormat="1" applyFont="1" applyFill="1" applyBorder="1"/>
    <xf numFmtId="0" fontId="34" fillId="0" borderId="44" xfId="71" applyFont="1" applyBorder="1" applyAlignment="1">
      <alignment vertical="center"/>
    </xf>
    <xf numFmtId="3" fontId="34" fillId="0" borderId="44" xfId="71" applyNumberFormat="1" applyFont="1" applyBorder="1" applyAlignment="1">
      <alignment vertical="center"/>
    </xf>
    <xf numFmtId="164" fontId="34" fillId="0" borderId="44" xfId="71" applyNumberFormat="1" applyFont="1" applyBorder="1" applyAlignment="1">
      <alignment vertical="center"/>
    </xf>
    <xf numFmtId="3" fontId="35" fillId="4" borderId="44" xfId="0" applyNumberFormat="1" applyFont="1" applyFill="1" applyBorder="1" applyAlignment="1">
      <alignment vertical="center"/>
    </xf>
    <xf numFmtId="4" fontId="30" fillId="0" borderId="5" xfId="71" applyNumberFormat="1" applyBorder="1" applyAlignment="1">
      <alignment vertical="center"/>
    </xf>
    <xf numFmtId="0" fontId="0" fillId="0" borderId="5" xfId="0" applyBorder="1" applyAlignment="1">
      <alignment horizontal="center"/>
    </xf>
    <xf numFmtId="164" fontId="0" fillId="0" borderId="5" xfId="0" applyNumberFormat="1" applyBorder="1"/>
    <xf numFmtId="2" fontId="0" fillId="0" borderId="5" xfId="0" applyNumberFormat="1" applyBorder="1" applyAlignment="1">
      <alignment vertical="center"/>
    </xf>
    <xf numFmtId="0" fontId="10" fillId="4" borderId="37" xfId="0" applyFont="1" applyFill="1" applyBorder="1"/>
    <xf numFmtId="0" fontId="9" fillId="4" borderId="46" xfId="71" applyFont="1" applyFill="1" applyBorder="1" applyAlignment="1">
      <alignment vertical="center"/>
    </xf>
    <xf numFmtId="0" fontId="34" fillId="0" borderId="0" xfId="0" applyFont="1" applyAlignment="1">
      <alignment horizontal="center" vertical="center"/>
    </xf>
    <xf numFmtId="0" fontId="0" fillId="0" borderId="29" xfId="0" applyBorder="1" applyAlignment="1">
      <alignment horizontal="left"/>
    </xf>
    <xf numFmtId="3" fontId="5" fillId="0" borderId="11" xfId="0" applyNumberFormat="1" applyFont="1" applyBorder="1" applyAlignment="1">
      <alignment horizontal="right"/>
    </xf>
    <xf numFmtId="4" fontId="5" fillId="0" borderId="16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3" fontId="8" fillId="0" borderId="11" xfId="66" applyNumberFormat="1" applyFont="1" applyBorder="1" applyAlignment="1">
      <alignment vertical="center"/>
    </xf>
    <xf numFmtId="4" fontId="8" fillId="0" borderId="11" xfId="66" applyNumberFormat="1" applyFont="1" applyBorder="1" applyAlignment="1">
      <alignment vertical="center"/>
    </xf>
    <xf numFmtId="0" fontId="8" fillId="0" borderId="11" xfId="66" applyFont="1" applyBorder="1" applyAlignment="1">
      <alignment vertical="center"/>
    </xf>
    <xf numFmtId="4" fontId="8" fillId="0" borderId="16" xfId="66" applyNumberFormat="1" applyFont="1" applyBorder="1" applyAlignment="1">
      <alignment vertical="center"/>
    </xf>
    <xf numFmtId="3" fontId="8" fillId="0" borderId="5" xfId="0" applyNumberFormat="1" applyFont="1" applyBorder="1" applyAlignment="1">
      <alignment vertical="center"/>
    </xf>
    <xf numFmtId="4" fontId="8" fillId="0" borderId="5" xfId="0" applyNumberFormat="1" applyFont="1" applyBorder="1" applyAlignment="1">
      <alignment vertical="center"/>
    </xf>
    <xf numFmtId="0" fontId="8" fillId="0" borderId="5" xfId="0" applyFont="1" applyBorder="1" applyAlignment="1">
      <alignment vertical="center"/>
    </xf>
    <xf numFmtId="2" fontId="8" fillId="0" borderId="15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/>
    <xf numFmtId="3" fontId="0" fillId="0" borderId="8" xfId="0" applyNumberFormat="1" applyBorder="1"/>
    <xf numFmtId="0" fontId="0" fillId="3" borderId="7" xfId="0" applyFill="1" applyBorder="1"/>
    <xf numFmtId="3" fontId="0" fillId="0" borderId="2" xfId="0" applyNumberFormat="1" applyBorder="1" applyAlignment="1">
      <alignment horizontal="right" vertical="center"/>
    </xf>
    <xf numFmtId="0" fontId="9" fillId="4" borderId="2" xfId="0" applyFont="1" applyFill="1" applyBorder="1" applyAlignment="1">
      <alignment horizontal="right"/>
    </xf>
    <xf numFmtId="4" fontId="9" fillId="4" borderId="2" xfId="0" applyNumberFormat="1" applyFont="1" applyFill="1" applyBorder="1" applyAlignment="1">
      <alignment horizontal="center"/>
    </xf>
    <xf numFmtId="0" fontId="0" fillId="4" borderId="12" xfId="0" applyFill="1" applyBorder="1"/>
    <xf numFmtId="0" fontId="0" fillId="4" borderId="49" xfId="0" applyFill="1" applyBorder="1"/>
    <xf numFmtId="0" fontId="0" fillId="0" borderId="76" xfId="0" applyBorder="1"/>
    <xf numFmtId="0" fontId="8" fillId="0" borderId="6" xfId="0" applyFont="1" applyBorder="1" applyAlignment="1">
      <alignment horizontal="right"/>
    </xf>
    <xf numFmtId="3" fontId="0" fillId="0" borderId="77" xfId="0" applyNumberFormat="1" applyBorder="1"/>
    <xf numFmtId="0" fontId="9" fillId="2" borderId="12" xfId="0" applyFont="1" applyFill="1" applyBorder="1"/>
    <xf numFmtId="0" fontId="0" fillId="0" borderId="27" xfId="0" applyBorder="1" applyAlignment="1">
      <alignment horizontal="center"/>
    </xf>
    <xf numFmtId="3" fontId="0" fillId="0" borderId="29" xfId="0" applyNumberFormat="1" applyBorder="1" applyAlignment="1">
      <alignment horizontal="left"/>
    </xf>
    <xf numFmtId="3" fontId="8" fillId="0" borderId="29" xfId="0" applyNumberFormat="1" applyFont="1" applyBorder="1" applyAlignment="1">
      <alignment horizontal="right" vertical="center" wrapText="1"/>
    </xf>
    <xf numFmtId="3" fontId="0" fillId="0" borderId="28" xfId="0" applyNumberFormat="1" applyBorder="1" applyAlignment="1">
      <alignment horizontal="right"/>
    </xf>
    <xf numFmtId="0" fontId="0" fillId="0" borderId="76" xfId="0" applyBorder="1" applyAlignment="1">
      <alignment horizontal="center"/>
    </xf>
    <xf numFmtId="0" fontId="0" fillId="0" borderId="6" xfId="0" applyBorder="1" applyAlignment="1">
      <alignment horizontal="left"/>
    </xf>
    <xf numFmtId="3" fontId="0" fillId="0" borderId="6" xfId="0" applyNumberFormat="1" applyBorder="1" applyAlignment="1">
      <alignment horizontal="lef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3" fontId="8" fillId="0" borderId="6" xfId="0" applyNumberFormat="1" applyFont="1" applyBorder="1" applyAlignment="1">
      <alignment horizontal="right" vertical="center" wrapText="1"/>
    </xf>
    <xf numFmtId="3" fontId="0" fillId="0" borderId="77" xfId="0" applyNumberFormat="1" applyBorder="1" applyAlignment="1">
      <alignment horizontal="right"/>
    </xf>
    <xf numFmtId="0" fontId="5" fillId="2" borderId="29" xfId="0" applyFont="1" applyFill="1" applyBorder="1" applyAlignment="1">
      <alignment horizontal="center" vertical="center"/>
    </xf>
    <xf numFmtId="3" fontId="5" fillId="2" borderId="29" xfId="0" applyNumberFormat="1" applyFont="1" applyFill="1" applyBorder="1" applyAlignment="1">
      <alignment horizontal="center" vertical="center"/>
    </xf>
    <xf numFmtId="3" fontId="0" fillId="0" borderId="16" xfId="0" applyNumberFormat="1" applyBorder="1" applyAlignment="1">
      <alignment horizontal="right"/>
    </xf>
    <xf numFmtId="3" fontId="0" fillId="0" borderId="15" xfId="0" applyNumberFormat="1" applyBorder="1"/>
    <xf numFmtId="0" fontId="10" fillId="4" borderId="49" xfId="0" applyFont="1" applyFill="1" applyBorder="1"/>
    <xf numFmtId="0" fontId="0" fillId="0" borderId="11" xfId="0" applyBorder="1" applyAlignment="1">
      <alignment horizontal="right"/>
    </xf>
    <xf numFmtId="0" fontId="33" fillId="37" borderId="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right"/>
    </xf>
    <xf numFmtId="0" fontId="8" fillId="0" borderId="7" xfId="0" applyFont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0" fillId="0" borderId="78" xfId="0" applyBorder="1"/>
    <xf numFmtId="0" fontId="0" fillId="0" borderId="79" xfId="0" applyBorder="1"/>
    <xf numFmtId="0" fontId="0" fillId="0" borderId="79" xfId="0" applyBorder="1" applyAlignment="1">
      <alignment wrapText="1"/>
    </xf>
    <xf numFmtId="0" fontId="0" fillId="0" borderId="80" xfId="0" applyBorder="1"/>
    <xf numFmtId="0" fontId="0" fillId="0" borderId="81" xfId="0" applyBorder="1" applyAlignment="1">
      <alignment wrapTex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12" xfId="0" applyBorder="1"/>
    <xf numFmtId="4" fontId="0" fillId="0" borderId="13" xfId="0" applyNumberFormat="1" applyBorder="1"/>
    <xf numFmtId="3" fontId="5" fillId="0" borderId="82" xfId="0" applyNumberFormat="1" applyFont="1" applyBorder="1"/>
    <xf numFmtId="3" fontId="5" fillId="0" borderId="49" xfId="0" applyNumberFormat="1" applyFont="1" applyBorder="1"/>
    <xf numFmtId="4" fontId="5" fillId="0" borderId="49" xfId="0" applyNumberFormat="1" applyFont="1" applyBorder="1"/>
    <xf numFmtId="0" fontId="5" fillId="0" borderId="49" xfId="0" applyFont="1" applyBorder="1"/>
    <xf numFmtId="0" fontId="8" fillId="0" borderId="10" xfId="0" applyFont="1" applyBorder="1" applyAlignment="1">
      <alignment horizontal="center"/>
    </xf>
    <xf numFmtId="0" fontId="0" fillId="0" borderId="28" xfId="0" applyBorder="1"/>
    <xf numFmtId="4" fontId="0" fillId="0" borderId="16" xfId="0" applyNumberFormat="1" applyBorder="1"/>
    <xf numFmtId="0" fontId="8" fillId="0" borderId="68" xfId="0" applyFont="1" applyBorder="1" applyAlignment="1">
      <alignment horizontal="center"/>
    </xf>
    <xf numFmtId="4" fontId="0" fillId="0" borderId="15" xfId="0" applyNumberFormat="1" applyBorder="1"/>
    <xf numFmtId="0" fontId="5" fillId="0" borderId="12" xfId="0" applyFont="1" applyBorder="1"/>
    <xf numFmtId="0" fontId="5" fillId="0" borderId="13" xfId="0" applyFont="1" applyBorder="1"/>
    <xf numFmtId="0" fontId="33" fillId="39" borderId="2" xfId="0" applyFont="1" applyFill="1" applyBorder="1" applyAlignment="1">
      <alignment horizontal="center" vertical="center" wrapText="1"/>
    </xf>
    <xf numFmtId="0" fontId="8" fillId="0" borderId="2" xfId="130" applyFont="1" applyBorder="1" applyAlignment="1">
      <alignment horizontal="left" vertical="center" wrapText="1"/>
    </xf>
    <xf numFmtId="4" fontId="39" fillId="0" borderId="2" xfId="0" applyNumberFormat="1" applyFont="1" applyBorder="1"/>
    <xf numFmtId="4" fontId="33" fillId="40" borderId="2" xfId="0" applyNumberFormat="1" applyFont="1" applyFill="1" applyBorder="1"/>
    <xf numFmtId="168" fontId="8" fillId="0" borderId="2" xfId="129" applyNumberFormat="1" applyFont="1" applyFill="1" applyBorder="1"/>
    <xf numFmtId="0" fontId="8" fillId="0" borderId="2" xfId="130" applyFont="1" applyBorder="1" applyAlignment="1">
      <alignment horizontal="left" vertical="center"/>
    </xf>
    <xf numFmtId="0" fontId="33" fillId="0" borderId="0" xfId="0" applyFont="1" applyAlignment="1">
      <alignment horizontal="center" vertical="center" wrapText="1"/>
    </xf>
    <xf numFmtId="165" fontId="0" fillId="0" borderId="53" xfId="0" applyNumberFormat="1" applyBorder="1" applyAlignment="1">
      <alignment vertical="center"/>
    </xf>
    <xf numFmtId="3" fontId="0" fillId="0" borderId="53" xfId="0" applyNumberFormat="1" applyBorder="1" applyAlignment="1">
      <alignment horizontal="right" vertical="center"/>
    </xf>
    <xf numFmtId="4" fontId="0" fillId="0" borderId="53" xfId="0" applyNumberFormat="1" applyBorder="1" applyAlignment="1">
      <alignment horizontal="right" vertical="center"/>
    </xf>
    <xf numFmtId="4" fontId="0" fillId="0" borderId="56" xfId="0" applyNumberFormat="1" applyBorder="1" applyAlignment="1">
      <alignment horizontal="right" vertical="center"/>
    </xf>
    <xf numFmtId="165" fontId="0" fillId="0" borderId="44" xfId="0" applyNumberFormat="1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4" fontId="0" fillId="0" borderId="44" xfId="0" applyNumberFormat="1" applyBorder="1" applyAlignment="1">
      <alignment horizontal="right" vertical="center"/>
    </xf>
    <xf numFmtId="4" fontId="0" fillId="0" borderId="61" xfId="0" applyNumberFormat="1" applyBorder="1" applyAlignment="1">
      <alignment horizontal="right" vertical="center"/>
    </xf>
    <xf numFmtId="165" fontId="0" fillId="0" borderId="54" xfId="0" applyNumberFormat="1" applyBorder="1" applyAlignment="1">
      <alignment vertical="center"/>
    </xf>
    <xf numFmtId="3" fontId="0" fillId="0" borderId="54" xfId="0" applyNumberFormat="1" applyBorder="1" applyAlignment="1">
      <alignment horizontal="right" vertical="center"/>
    </xf>
    <xf numFmtId="4" fontId="0" fillId="0" borderId="54" xfId="0" applyNumberFormat="1" applyBorder="1" applyAlignment="1">
      <alignment horizontal="right" vertical="center"/>
    </xf>
    <xf numFmtId="4" fontId="0" fillId="0" borderId="57" xfId="0" applyNumberFormat="1" applyBorder="1" applyAlignment="1">
      <alignment horizontal="right" vertical="center"/>
    </xf>
    <xf numFmtId="0" fontId="5" fillId="0" borderId="49" xfId="0" applyFont="1" applyBorder="1" applyAlignment="1">
      <alignment vertical="center"/>
    </xf>
    <xf numFmtId="3" fontId="5" fillId="0" borderId="49" xfId="0" applyNumberFormat="1" applyFont="1" applyBorder="1" applyAlignment="1">
      <alignment horizontal="right" vertical="center"/>
    </xf>
    <xf numFmtId="4" fontId="5" fillId="0" borderId="49" xfId="0" applyNumberFormat="1" applyFont="1" applyBorder="1" applyAlignment="1">
      <alignment horizontal="center" vertical="center"/>
    </xf>
    <xf numFmtId="4" fontId="5" fillId="0" borderId="49" xfId="0" applyNumberFormat="1" applyFont="1" applyBorder="1" applyAlignment="1">
      <alignment horizontal="right" vertical="center"/>
    </xf>
    <xf numFmtId="4" fontId="5" fillId="0" borderId="13" xfId="0" applyNumberFormat="1" applyFont="1" applyBorder="1" applyAlignment="1">
      <alignment horizontal="right" vertical="center"/>
    </xf>
    <xf numFmtId="0" fontId="0" fillId="0" borderId="37" xfId="0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0" fontId="0" fillId="0" borderId="16" xfId="0" applyBorder="1"/>
    <xf numFmtId="0" fontId="0" fillId="0" borderId="8" xfId="0" applyBorder="1"/>
    <xf numFmtId="0" fontId="37" fillId="38" borderId="42" xfId="0" applyFont="1" applyFill="1" applyBorder="1" applyAlignment="1">
      <alignment horizontal="center" wrapText="1"/>
    </xf>
    <xf numFmtId="0" fontId="37" fillId="38" borderId="55" xfId="0" applyFont="1" applyFill="1" applyBorder="1" applyAlignment="1">
      <alignment horizontal="center" wrapText="1"/>
    </xf>
    <xf numFmtId="0" fontId="37" fillId="38" borderId="78" xfId="0" applyFont="1" applyFill="1" applyBorder="1" applyAlignment="1">
      <alignment horizontal="center"/>
    </xf>
    <xf numFmtId="0" fontId="37" fillId="38" borderId="79" xfId="0" applyFont="1" applyFill="1" applyBorder="1" applyAlignment="1">
      <alignment horizontal="center"/>
    </xf>
    <xf numFmtId="0" fontId="38" fillId="38" borderId="78" xfId="0" applyFont="1" applyFill="1" applyBorder="1" applyAlignment="1">
      <alignment horizontal="center"/>
    </xf>
    <xf numFmtId="0" fontId="38" fillId="38" borderId="79" xfId="0" applyFont="1" applyFill="1" applyBorder="1" applyAlignment="1">
      <alignment horizontal="center"/>
    </xf>
    <xf numFmtId="0" fontId="9" fillId="0" borderId="0" xfId="65" applyFont="1" applyAlignment="1">
      <alignment horizontal="center"/>
    </xf>
    <xf numFmtId="0" fontId="5" fillId="36" borderId="30" xfId="67" applyFont="1" applyFill="1" applyBorder="1" applyAlignment="1">
      <alignment horizontal="center" vertical="center"/>
    </xf>
    <xf numFmtId="0" fontId="5" fillId="36" borderId="43" xfId="67" applyFont="1" applyFill="1" applyBorder="1" applyAlignment="1">
      <alignment horizontal="center" vertical="center"/>
    </xf>
    <xf numFmtId="3" fontId="5" fillId="36" borderId="36" xfId="67" applyNumberFormat="1" applyFont="1" applyFill="1" applyBorder="1" applyAlignment="1">
      <alignment horizontal="center"/>
    </xf>
    <xf numFmtId="3" fontId="5" fillId="36" borderId="33" xfId="67" applyNumberFormat="1" applyFont="1" applyFill="1" applyBorder="1" applyAlignment="1">
      <alignment horizontal="center"/>
    </xf>
    <xf numFmtId="3" fontId="5" fillId="36" borderId="59" xfId="67" applyNumberFormat="1" applyFont="1" applyFill="1" applyBorder="1" applyAlignment="1">
      <alignment horizontal="center"/>
    </xf>
    <xf numFmtId="3" fontId="5" fillId="36" borderId="35" xfId="67" applyNumberFormat="1" applyFont="1" applyFill="1" applyBorder="1" applyAlignment="1">
      <alignment horizontal="center"/>
    </xf>
    <xf numFmtId="0" fontId="5" fillId="36" borderId="58" xfId="67" applyFont="1" applyFill="1" applyBorder="1" applyAlignment="1">
      <alignment horizontal="center" vertical="center"/>
    </xf>
    <xf numFmtId="0" fontId="9" fillId="0" borderId="0" xfId="68" applyFont="1" applyAlignment="1">
      <alignment horizontal="center"/>
    </xf>
    <xf numFmtId="0" fontId="5" fillId="36" borderId="30" xfId="70" applyFont="1" applyFill="1" applyBorder="1" applyAlignment="1">
      <alignment horizontal="center" vertical="center"/>
    </xf>
    <xf numFmtId="0" fontId="5" fillId="36" borderId="58" xfId="70" applyFont="1" applyFill="1" applyBorder="1" applyAlignment="1">
      <alignment horizontal="center" vertical="center"/>
    </xf>
    <xf numFmtId="3" fontId="5" fillId="36" borderId="36" xfId="70" applyNumberFormat="1" applyFont="1" applyFill="1" applyBorder="1" applyAlignment="1">
      <alignment horizontal="center"/>
    </xf>
    <xf numFmtId="3" fontId="5" fillId="36" borderId="33" xfId="70" applyNumberFormat="1" applyFont="1" applyFill="1" applyBorder="1" applyAlignment="1">
      <alignment horizontal="center"/>
    </xf>
    <xf numFmtId="3" fontId="5" fillId="36" borderId="59" xfId="70" applyNumberFormat="1" applyFont="1" applyFill="1" applyBorder="1" applyAlignment="1">
      <alignment horizontal="center"/>
    </xf>
    <xf numFmtId="3" fontId="5" fillId="36" borderId="35" xfId="7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2" borderId="10" xfId="0" applyFont="1" applyFill="1" applyBorder="1" applyAlignment="1">
      <alignment horizontal="center" vertical="center"/>
    </xf>
    <xf numFmtId="0" fontId="9" fillId="2" borderId="68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3" fontId="9" fillId="2" borderId="34" xfId="0" applyNumberFormat="1" applyFont="1" applyFill="1" applyBorder="1" applyAlignment="1">
      <alignment horizontal="center"/>
    </xf>
    <xf numFmtId="3" fontId="9" fillId="2" borderId="33" xfId="0" applyNumberFormat="1" applyFont="1" applyFill="1" applyBorder="1" applyAlignment="1">
      <alignment horizontal="center"/>
    </xf>
    <xf numFmtId="3" fontId="9" fillId="2" borderId="35" xfId="0" applyNumberFormat="1" applyFont="1" applyFill="1" applyBorder="1" applyAlignment="1">
      <alignment horizontal="center"/>
    </xf>
    <xf numFmtId="0" fontId="11" fillId="2" borderId="39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11" fillId="2" borderId="39" xfId="0" applyFont="1" applyFill="1" applyBorder="1" applyAlignment="1">
      <alignment horizontal="center" vertical="center"/>
    </xf>
    <xf numFmtId="0" fontId="11" fillId="2" borderId="41" xfId="0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/>
    </xf>
    <xf numFmtId="0" fontId="11" fillId="2" borderId="40" xfId="0" applyFont="1" applyFill="1" applyBorder="1" applyAlignment="1">
      <alignment horizontal="center" vertical="center"/>
    </xf>
    <xf numFmtId="0" fontId="11" fillId="2" borderId="38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68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3" fontId="9" fillId="2" borderId="3" xfId="0" applyNumberFormat="1" applyFont="1" applyFill="1" applyBorder="1" applyAlignment="1">
      <alignment horizontal="center"/>
    </xf>
    <xf numFmtId="3" fontId="9" fillId="2" borderId="14" xfId="0" applyNumberFormat="1" applyFont="1" applyFill="1" applyBorder="1" applyAlignment="1">
      <alignment horizontal="center"/>
    </xf>
    <xf numFmtId="3" fontId="9" fillId="2" borderId="66" xfId="0" applyNumberFormat="1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3" fontId="9" fillId="2" borderId="11" xfId="0" applyNumberFormat="1" applyFont="1" applyFill="1" applyBorder="1" applyAlignment="1">
      <alignment horizontal="center"/>
    </xf>
    <xf numFmtId="3" fontId="9" fillId="2" borderId="16" xfId="0" applyNumberFormat="1" applyFont="1" applyFill="1" applyBorder="1" applyAlignment="1">
      <alignment horizontal="center"/>
    </xf>
    <xf numFmtId="0" fontId="9" fillId="2" borderId="3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6" xfId="0" applyFont="1" applyFill="1" applyBorder="1" applyAlignment="1">
      <alignment horizontal="center" vertical="center"/>
    </xf>
    <xf numFmtId="0" fontId="37" fillId="38" borderId="0" xfId="0" applyFont="1" applyFill="1" applyAlignment="1">
      <alignment horizontal="center"/>
    </xf>
    <xf numFmtId="0" fontId="9" fillId="2" borderId="17" xfId="0" applyFont="1" applyFill="1" applyBorder="1" applyAlignment="1">
      <alignment horizontal="center" vertical="center"/>
    </xf>
    <xf numFmtId="3" fontId="9" fillId="2" borderId="2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3" fontId="5" fillId="2" borderId="3" xfId="0" applyNumberFormat="1" applyFont="1" applyFill="1" applyBorder="1" applyAlignment="1">
      <alignment horizontal="center"/>
    </xf>
    <xf numFmtId="3" fontId="5" fillId="2" borderId="14" xfId="0" applyNumberFormat="1" applyFont="1" applyFill="1" applyBorder="1" applyAlignment="1">
      <alignment horizontal="center"/>
    </xf>
    <xf numFmtId="0" fontId="9" fillId="2" borderId="27" xfId="0" applyFont="1" applyFill="1" applyBorder="1" applyAlignment="1">
      <alignment horizontal="center" vertical="center"/>
    </xf>
    <xf numFmtId="0" fontId="9" fillId="2" borderId="51" xfId="0" applyFont="1" applyFill="1" applyBorder="1" applyAlignment="1">
      <alignment horizontal="center" vertical="center"/>
    </xf>
    <xf numFmtId="17" fontId="40" fillId="41" borderId="0" xfId="0" applyNumberFormat="1" applyFont="1" applyFill="1" applyAlignment="1">
      <alignment horizontal="center"/>
    </xf>
    <xf numFmtId="0" fontId="5" fillId="2" borderId="11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68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 wrapText="1"/>
    </xf>
    <xf numFmtId="4" fontId="30" fillId="0" borderId="64" xfId="66" applyNumberFormat="1" applyBorder="1" applyAlignment="1">
      <alignment vertical="center"/>
    </xf>
    <xf numFmtId="4" fontId="30" fillId="0" borderId="61" xfId="66" applyNumberFormat="1" applyBorder="1" applyAlignment="1">
      <alignment vertical="center"/>
    </xf>
    <xf numFmtId="4" fontId="30" fillId="0" borderId="57" xfId="66" applyNumberFormat="1" applyBorder="1" applyAlignment="1">
      <alignment vertical="center"/>
    </xf>
    <xf numFmtId="4" fontId="30" fillId="0" borderId="56" xfId="69" applyNumberFormat="1" applyBorder="1" applyAlignment="1">
      <alignment vertical="center"/>
    </xf>
    <xf numFmtId="4" fontId="30" fillId="0" borderId="61" xfId="69" applyNumberFormat="1" applyBorder="1" applyAlignment="1">
      <alignment vertical="center"/>
    </xf>
    <xf numFmtId="4" fontId="30" fillId="0" borderId="57" xfId="69" applyNumberFormat="1" applyBorder="1" applyAlignment="1">
      <alignment vertical="center"/>
    </xf>
  </cellXfs>
  <cellStyles count="131">
    <cellStyle name="20% - Έμφαση1" xfId="21" builtinId="30" customBuiltin="1"/>
    <cellStyle name="20% - Έμφαση2" xfId="25" builtinId="34" customBuiltin="1"/>
    <cellStyle name="20% - Έμφαση3" xfId="29" builtinId="38" customBuiltin="1"/>
    <cellStyle name="20% - Έμφαση4" xfId="33" builtinId="42" customBuiltin="1"/>
    <cellStyle name="20% - Έμφαση5" xfId="37" builtinId="46" customBuiltin="1"/>
    <cellStyle name="20% - Έμφαση6" xfId="41" builtinId="50" customBuiltin="1"/>
    <cellStyle name="40% - Έμφαση1" xfId="22" builtinId="31" customBuiltin="1"/>
    <cellStyle name="40% - Έμφαση2" xfId="26" builtinId="35" customBuiltin="1"/>
    <cellStyle name="40% - Έμφαση3" xfId="30" builtinId="39" customBuiltin="1"/>
    <cellStyle name="40% - Έμφαση4" xfId="34" builtinId="43" customBuiltin="1"/>
    <cellStyle name="40% - Έμφαση5" xfId="38" builtinId="47" customBuiltin="1"/>
    <cellStyle name="40% - Έμφαση6" xfId="42" builtinId="51" customBuiltin="1"/>
    <cellStyle name="60% - Έμφαση1" xfId="23" builtinId="32" customBuiltin="1"/>
    <cellStyle name="60% - Έμφαση2" xfId="27" builtinId="36" customBuiltin="1"/>
    <cellStyle name="60% - Έμφαση3" xfId="31" builtinId="40" customBuiltin="1"/>
    <cellStyle name="60% - Έμφαση4" xfId="35" builtinId="44" customBuiltin="1"/>
    <cellStyle name="60% - Έμφαση5" xfId="39" builtinId="48" customBuiltin="1"/>
    <cellStyle name="60% - Έμφαση6" xfId="43" builtinId="52" customBuiltin="1"/>
    <cellStyle name="Βασικό_Δημοσίευμα Περιφερειακών-1" xfId="130" xr:uid="{9333BB3D-A6A6-4CE2-876B-78CB6D0E4BDA}"/>
    <cellStyle name="Εισαγωγή" xfId="11" builtinId="20" customBuiltin="1"/>
    <cellStyle name="Έλεγχος κελιού" xfId="15" builtinId="23" customBuiltin="1"/>
    <cellStyle name="Έμφαση1" xfId="20" builtinId="29" customBuiltin="1"/>
    <cellStyle name="Έμφαση2" xfId="24" builtinId="33" customBuiltin="1"/>
    <cellStyle name="Έμφαση3" xfId="28" builtinId="37" customBuiltin="1"/>
    <cellStyle name="Έμφαση4" xfId="32" builtinId="41" customBuiltin="1"/>
    <cellStyle name="Έμφαση5" xfId="36" builtinId="45" customBuiltin="1"/>
    <cellStyle name="Έμφαση6" xfId="40" builtinId="49" customBuiltin="1"/>
    <cellStyle name="Έξοδος" xfId="12" builtinId="21" customBuiltin="1"/>
    <cellStyle name="Επεξηγηματικό κείμενο" xfId="18" builtinId="53" customBuiltin="1"/>
    <cellStyle name="Επικεφαλίδα 1" xfId="4" builtinId="16" customBuiltin="1"/>
    <cellStyle name="Επικεφαλίδα 2" xfId="5" builtinId="17" customBuiltin="1"/>
    <cellStyle name="Επικεφαλίδα 3" xfId="6" builtinId="18" customBuiltin="1"/>
    <cellStyle name="Επικεφαλίδα 4" xfId="7" builtinId="19" customBuiltin="1"/>
    <cellStyle name="Κακό" xfId="9" builtinId="27" customBuiltin="1"/>
    <cellStyle name="Καλό" xfId="8" builtinId="26" customBuiltin="1"/>
    <cellStyle name="Κανονικό" xfId="0" builtinId="0"/>
    <cellStyle name="Κανονικό 10" xfId="61" xr:uid="{00000000-0005-0000-0000-000023000000}"/>
    <cellStyle name="Κανονικό 10 4" xfId="67" xr:uid="{00000000-0005-0000-0000-000024000000}"/>
    <cellStyle name="Κανονικό 10 5" xfId="70" xr:uid="{00000000-0005-0000-0000-000025000000}"/>
    <cellStyle name="Κανονικό 11" xfId="74" xr:uid="{00000000-0005-0000-0000-000026000000}"/>
    <cellStyle name="Κανονικό 12" xfId="71" xr:uid="{00000000-0005-0000-0000-000027000000}"/>
    <cellStyle name="Κανονικό 13" xfId="96" xr:uid="{00000000-0005-0000-0000-000028000000}"/>
    <cellStyle name="Κανονικό 14" xfId="63" xr:uid="{00000000-0005-0000-0000-000029000000}"/>
    <cellStyle name="Κανονικό 15" xfId="72" xr:uid="{00000000-0005-0000-0000-00002A000000}"/>
    <cellStyle name="Κανονικό 16" xfId="97" xr:uid="{00000000-0005-0000-0000-00002B000000}"/>
    <cellStyle name="Κανονικό 17" xfId="51" xr:uid="{00000000-0005-0000-0000-00002C000000}"/>
    <cellStyle name="Κανονικό 18" xfId="52" xr:uid="{00000000-0005-0000-0000-00002D000000}"/>
    <cellStyle name="Κανονικό 19" xfId="66" xr:uid="{00000000-0005-0000-0000-00002E000000}"/>
    <cellStyle name="Κανονικό 2" xfId="1" xr:uid="{00000000-0005-0000-0000-00002F000000}"/>
    <cellStyle name="Κανονικό 2 10" xfId="68" xr:uid="{00000000-0005-0000-0000-000030000000}"/>
    <cellStyle name="Κανονικό 2 11" xfId="73" xr:uid="{00000000-0005-0000-0000-000031000000}"/>
    <cellStyle name="Κανονικό 2 2" xfId="83" xr:uid="{00000000-0005-0000-0000-000032000000}"/>
    <cellStyle name="Κανονικό 2 2 2" xfId="113" xr:uid="{00000000-0005-0000-0000-000033000000}"/>
    <cellStyle name="Κανονικό 2 2 2 2" xfId="116" xr:uid="{00000000-0005-0000-0000-000034000000}"/>
    <cellStyle name="Κανονικό 2 3" xfId="84" xr:uid="{00000000-0005-0000-0000-000035000000}"/>
    <cellStyle name="Κανονικό 2 4" xfId="85" xr:uid="{00000000-0005-0000-0000-000036000000}"/>
    <cellStyle name="Κανονικό 2 5" xfId="86" xr:uid="{00000000-0005-0000-0000-000037000000}"/>
    <cellStyle name="Κανονικό 2 6" xfId="88" xr:uid="{00000000-0005-0000-0000-000038000000}"/>
    <cellStyle name="Κανονικό 2 7" xfId="89" xr:uid="{00000000-0005-0000-0000-000039000000}"/>
    <cellStyle name="Κανονικό 2 9" xfId="65" xr:uid="{00000000-0005-0000-0000-00003A000000}"/>
    <cellStyle name="Κανονικό 20" xfId="69" xr:uid="{00000000-0005-0000-0000-00003B000000}"/>
    <cellStyle name="Κανονικό 21" xfId="50" xr:uid="{00000000-0005-0000-0000-00003C000000}"/>
    <cellStyle name="Κανονικό 22" xfId="75" xr:uid="{00000000-0005-0000-0000-00003D000000}"/>
    <cellStyle name="Κανονικό 23 2" xfId="117" xr:uid="{00000000-0005-0000-0000-00003E000000}"/>
    <cellStyle name="Κανονικό 24" xfId="94" xr:uid="{00000000-0005-0000-0000-00003F000000}"/>
    <cellStyle name="Κανονικό 25" xfId="95" xr:uid="{00000000-0005-0000-0000-000040000000}"/>
    <cellStyle name="Κανονικό 27" xfId="105" xr:uid="{00000000-0005-0000-0000-000041000000}"/>
    <cellStyle name="Κανονικό 28" xfId="106" xr:uid="{00000000-0005-0000-0000-000042000000}"/>
    <cellStyle name="Κανονικό 29" xfId="107" xr:uid="{00000000-0005-0000-0000-000043000000}"/>
    <cellStyle name="Κανονικό 3" xfId="2" xr:uid="{00000000-0005-0000-0000-000044000000}"/>
    <cellStyle name="Κανονικό 3 10" xfId="82" xr:uid="{00000000-0005-0000-0000-000045000000}"/>
    <cellStyle name="Κανονικό 3 11" xfId="78" xr:uid="{00000000-0005-0000-0000-000046000000}"/>
    <cellStyle name="Κανονικό 3 12" xfId="81" xr:uid="{00000000-0005-0000-0000-000047000000}"/>
    <cellStyle name="Κανονικό 3 13" xfId="90" xr:uid="{00000000-0005-0000-0000-000048000000}"/>
    <cellStyle name="Κανονικό 3 14" xfId="91" xr:uid="{00000000-0005-0000-0000-000049000000}"/>
    <cellStyle name="Κανονικό 3 15" xfId="93" xr:uid="{00000000-0005-0000-0000-00004A000000}"/>
    <cellStyle name="Κανονικό 3 16" xfId="92" xr:uid="{00000000-0005-0000-0000-00004B000000}"/>
    <cellStyle name="Κανονικό 3 17" xfId="101" xr:uid="{00000000-0005-0000-0000-00004C000000}"/>
    <cellStyle name="Κανονικό 3 18" xfId="103" xr:uid="{00000000-0005-0000-0000-00004D000000}"/>
    <cellStyle name="Κανονικό 3 19" xfId="104" xr:uid="{00000000-0005-0000-0000-00004E000000}"/>
    <cellStyle name="Κανονικό 3 2" xfId="58" xr:uid="{00000000-0005-0000-0000-00004F000000}"/>
    <cellStyle name="Κανονικό 3 20" xfId="102" xr:uid="{00000000-0005-0000-0000-000050000000}"/>
    <cellStyle name="Κανονικό 3 21" xfId="114" xr:uid="{00000000-0005-0000-0000-000051000000}"/>
    <cellStyle name="Κανονικό 3 3" xfId="60" xr:uid="{00000000-0005-0000-0000-000052000000}"/>
    <cellStyle name="Κανονικό 3 4" xfId="62" xr:uid="{00000000-0005-0000-0000-000053000000}"/>
    <cellStyle name="Κανονικό 3 5" xfId="64" xr:uid="{00000000-0005-0000-0000-000054000000}"/>
    <cellStyle name="Κανονικό 3 6" xfId="76" xr:uid="{00000000-0005-0000-0000-000055000000}"/>
    <cellStyle name="Κανονικό 3 7" xfId="77" xr:uid="{00000000-0005-0000-0000-000056000000}"/>
    <cellStyle name="Κανονικό 3 8" xfId="80" xr:uid="{00000000-0005-0000-0000-000057000000}"/>
    <cellStyle name="Κανονικό 3 9" xfId="79" xr:uid="{00000000-0005-0000-0000-000058000000}"/>
    <cellStyle name="Κανονικό 30" xfId="123" xr:uid="{00000000-0005-0000-0000-000059000000}"/>
    <cellStyle name="Κανονικό 32" xfId="121" xr:uid="{00000000-0005-0000-0000-00005A000000}"/>
    <cellStyle name="Κανονικό 33" xfId="122" xr:uid="{00000000-0005-0000-0000-00005B000000}"/>
    <cellStyle name="Κανονικό 34" xfId="59" xr:uid="{00000000-0005-0000-0000-00005C000000}"/>
    <cellStyle name="Κανονικό 35" xfId="100" xr:uid="{00000000-0005-0000-0000-00005D000000}"/>
    <cellStyle name="Κανονικό 36" xfId="87" xr:uid="{00000000-0005-0000-0000-00005E000000}"/>
    <cellStyle name="Κανονικό 37" xfId="99" xr:uid="{00000000-0005-0000-0000-00005F000000}"/>
    <cellStyle name="Κανονικό 38" xfId="53" xr:uid="{00000000-0005-0000-0000-000060000000}"/>
    <cellStyle name="Κανονικό 39" xfId="98" xr:uid="{00000000-0005-0000-0000-000061000000}"/>
    <cellStyle name="Κανονικό 4" xfId="44" xr:uid="{00000000-0005-0000-0000-000062000000}"/>
    <cellStyle name="Κανονικό 40" xfId="118" xr:uid="{00000000-0005-0000-0000-000063000000}"/>
    <cellStyle name="Κανονικό 41" xfId="124" xr:uid="{00000000-0005-0000-0000-000064000000}"/>
    <cellStyle name="Κανονικό 42" xfId="119" xr:uid="{00000000-0005-0000-0000-000065000000}"/>
    <cellStyle name="Κανονικό 43" xfId="108" xr:uid="{00000000-0005-0000-0000-000066000000}"/>
    <cellStyle name="Κανονικό 44" xfId="54" xr:uid="{00000000-0005-0000-0000-000067000000}"/>
    <cellStyle name="Κανονικό 45" xfId="55" xr:uid="{00000000-0005-0000-0000-000068000000}"/>
    <cellStyle name="Κανονικό 46" xfId="56" xr:uid="{00000000-0005-0000-0000-000069000000}"/>
    <cellStyle name="Κανονικό 47" xfId="57" xr:uid="{00000000-0005-0000-0000-00006A000000}"/>
    <cellStyle name="Κανονικό 49" xfId="109" xr:uid="{00000000-0005-0000-0000-00006B000000}"/>
    <cellStyle name="Κανονικό 5" xfId="47" xr:uid="{00000000-0005-0000-0000-00006C000000}"/>
    <cellStyle name="Κανονικό 50" xfId="120" xr:uid="{00000000-0005-0000-0000-00006D000000}"/>
    <cellStyle name="Κανονικό 51" xfId="110" xr:uid="{00000000-0005-0000-0000-00006E000000}"/>
    <cellStyle name="Κανονικό 53" xfId="125" xr:uid="{00000000-0005-0000-0000-00006F000000}"/>
    <cellStyle name="Κανονικό 55" xfId="111" xr:uid="{00000000-0005-0000-0000-000070000000}"/>
    <cellStyle name="Κανονικό 56" xfId="112" xr:uid="{00000000-0005-0000-0000-000071000000}"/>
    <cellStyle name="Κανονικό 59" xfId="126" xr:uid="{00000000-0005-0000-0000-000072000000}"/>
    <cellStyle name="Κανονικό 6" xfId="45" xr:uid="{00000000-0005-0000-0000-000073000000}"/>
    <cellStyle name="Κανονικό 60" xfId="127" xr:uid="{00000000-0005-0000-0000-000074000000}"/>
    <cellStyle name="Κανονικό 61" xfId="128" xr:uid="{00000000-0005-0000-0000-000075000000}"/>
    <cellStyle name="Κανονικό 7" xfId="48" xr:uid="{00000000-0005-0000-0000-000076000000}"/>
    <cellStyle name="Κανονικό 8" xfId="46" xr:uid="{00000000-0005-0000-0000-000077000000}"/>
    <cellStyle name="Κανονικό 9" xfId="49" xr:uid="{00000000-0005-0000-0000-000078000000}"/>
    <cellStyle name="Ουδέτερο" xfId="10" builtinId="28" customBuiltin="1"/>
    <cellStyle name="Ποσοστό" xfId="129" builtinId="5"/>
    <cellStyle name="Προειδοποιητικό κείμενο" xfId="16" builtinId="11" customBuiltin="1"/>
    <cellStyle name="Σημείωση" xfId="17" builtinId="10" customBuiltin="1"/>
    <cellStyle name="Σημείωση 2" xfId="115" xr:uid="{00000000-0005-0000-0000-00007C000000}"/>
    <cellStyle name="Συνδεδεμένο κελί" xfId="14" builtinId="24" customBuiltin="1"/>
    <cellStyle name="Σύνολο" xfId="19" builtinId="25" customBuiltin="1"/>
    <cellStyle name="Τίτλος" xfId="3" builtinId="15" customBuiltin="1"/>
    <cellStyle name="Υπολογισμός" xfId="13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1.png@01DCB557.46D81220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00000" cy="828000"/>
    <xdr:pic>
      <xdr:nvPicPr>
        <xdr:cNvPr id="2" name="1 - Εικόνα">
          <a:extLst>
            <a:ext uri="{FF2B5EF4-FFF2-40B4-BE49-F238E27FC236}">
              <a16:creationId xmlns:a16="http://schemas.microsoft.com/office/drawing/2014/main" id="{82D84565-4C97-48BD-9A37-1FA6A99349B6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900000" cy="82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1</xdr:col>
      <xdr:colOff>5286375</xdr:colOff>
      <xdr:row>33</xdr:row>
      <xdr:rowOff>164717</xdr:rowOff>
    </xdr:from>
    <xdr:to>
      <xdr:col>1</xdr:col>
      <xdr:colOff>6586537</xdr:colOff>
      <xdr:row>34</xdr:row>
      <xdr:rowOff>457199</xdr:rowOff>
    </xdr:to>
    <xdr:pic>
      <xdr:nvPicPr>
        <xdr:cNvPr id="3" name="Εικόνα 1" descr="A blue and black text&#10;&#10;AI-generated content may be incorrect.">
          <a:extLst>
            <a:ext uri="{FF2B5EF4-FFF2-40B4-BE49-F238E27FC236}">
              <a16:creationId xmlns:a16="http://schemas.microsoft.com/office/drawing/2014/main" id="{890F0F48-71DA-48CF-90B3-4EF887A87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0" y="9308717"/>
          <a:ext cx="1300162" cy="5401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83814-7678-40CD-9E9B-96AFEF9B1914}">
  <dimension ref="A1:B35"/>
  <sheetViews>
    <sheetView showGridLines="0" topLeftCell="A5" zoomScale="80" zoomScaleNormal="80" workbookViewId="0">
      <selection activeCell="A5" sqref="A5"/>
    </sheetView>
  </sheetViews>
  <sheetFormatPr defaultColWidth="9.109375" defaultRowHeight="14.4" x14ac:dyDescent="0.3"/>
  <cols>
    <col min="1" max="1" width="9.33203125" customWidth="1"/>
    <col min="2" max="2" width="101.109375" customWidth="1"/>
  </cols>
  <sheetData>
    <row r="1" spans="1:2" ht="66" customHeight="1" x14ac:dyDescent="0.35">
      <c r="A1" s="430" t="s">
        <v>726</v>
      </c>
      <c r="B1" s="431"/>
    </row>
    <row r="2" spans="1:2" ht="32.25" customHeight="1" x14ac:dyDescent="0.35">
      <c r="A2" s="432" t="s">
        <v>727</v>
      </c>
      <c r="B2" s="433"/>
    </row>
    <row r="3" spans="1:2" ht="23.25" customHeight="1" x14ac:dyDescent="0.35">
      <c r="A3" s="434" t="s">
        <v>728</v>
      </c>
      <c r="B3" s="435"/>
    </row>
    <row r="4" spans="1:2" ht="30" customHeight="1" x14ac:dyDescent="0.35">
      <c r="A4" s="434" t="s">
        <v>729</v>
      </c>
      <c r="B4" s="435"/>
    </row>
    <row r="5" spans="1:2" ht="27.75" customHeight="1" x14ac:dyDescent="0.3">
      <c r="A5" s="382" t="s">
        <v>730</v>
      </c>
      <c r="B5" s="383" t="s">
        <v>731</v>
      </c>
    </row>
    <row r="6" spans="1:2" ht="18.75" customHeight="1" x14ac:dyDescent="0.3">
      <c r="A6" s="382" t="s">
        <v>732</v>
      </c>
      <c r="B6" s="383" t="s">
        <v>733</v>
      </c>
    </row>
    <row r="7" spans="1:2" ht="28.8" x14ac:dyDescent="0.3">
      <c r="A7" s="382" t="s">
        <v>734</v>
      </c>
      <c r="B7" s="384" t="s">
        <v>735</v>
      </c>
    </row>
    <row r="8" spans="1:2" ht="27.75" customHeight="1" x14ac:dyDescent="0.3">
      <c r="A8" s="382" t="s">
        <v>736</v>
      </c>
      <c r="B8" s="384" t="s">
        <v>737</v>
      </c>
    </row>
    <row r="9" spans="1:2" ht="19.5" customHeight="1" x14ac:dyDescent="0.3">
      <c r="A9" s="382" t="s">
        <v>738</v>
      </c>
      <c r="B9" s="383" t="s">
        <v>739</v>
      </c>
    </row>
    <row r="10" spans="1:2" ht="14.25" customHeight="1" x14ac:dyDescent="0.3">
      <c r="A10" s="382" t="s">
        <v>740</v>
      </c>
      <c r="B10" s="383" t="s">
        <v>741</v>
      </c>
    </row>
    <row r="11" spans="1:2" x14ac:dyDescent="0.3">
      <c r="A11" s="382" t="s">
        <v>742</v>
      </c>
      <c r="B11" s="383" t="s">
        <v>743</v>
      </c>
    </row>
    <row r="12" spans="1:2" x14ac:dyDescent="0.3">
      <c r="A12" s="382" t="s">
        <v>744</v>
      </c>
      <c r="B12" s="383" t="s">
        <v>745</v>
      </c>
    </row>
    <row r="13" spans="1:2" x14ac:dyDescent="0.3">
      <c r="A13" s="382" t="s">
        <v>746</v>
      </c>
      <c r="B13" s="383" t="s">
        <v>747</v>
      </c>
    </row>
    <row r="14" spans="1:2" x14ac:dyDescent="0.3">
      <c r="A14" s="382" t="s">
        <v>748</v>
      </c>
      <c r="B14" s="383" t="s">
        <v>749</v>
      </c>
    </row>
    <row r="15" spans="1:2" ht="19.5" customHeight="1" x14ac:dyDescent="0.3">
      <c r="A15" s="382" t="s">
        <v>750</v>
      </c>
      <c r="B15" s="383" t="s">
        <v>751</v>
      </c>
    </row>
    <row r="16" spans="1:2" ht="19.5" customHeight="1" x14ac:dyDescent="0.3">
      <c r="A16" s="382" t="s">
        <v>752</v>
      </c>
      <c r="B16" s="383" t="s">
        <v>753</v>
      </c>
    </row>
    <row r="17" spans="1:2" ht="19.5" customHeight="1" x14ac:dyDescent="0.3">
      <c r="A17" s="382" t="s">
        <v>754</v>
      </c>
      <c r="B17" s="383" t="s">
        <v>755</v>
      </c>
    </row>
    <row r="18" spans="1:2" ht="19.5" customHeight="1" x14ac:dyDescent="0.3">
      <c r="A18" s="382" t="s">
        <v>756</v>
      </c>
      <c r="B18" s="383" t="s">
        <v>757</v>
      </c>
    </row>
    <row r="19" spans="1:2" ht="19.5" customHeight="1" x14ac:dyDescent="0.3">
      <c r="A19" s="382" t="s">
        <v>758</v>
      </c>
      <c r="B19" s="383" t="s">
        <v>759</v>
      </c>
    </row>
    <row r="20" spans="1:2" ht="19.5" customHeight="1" x14ac:dyDescent="0.3">
      <c r="A20" s="382" t="s">
        <v>760</v>
      </c>
      <c r="B20" s="383" t="s">
        <v>761</v>
      </c>
    </row>
    <row r="21" spans="1:2" ht="19.5" customHeight="1" x14ac:dyDescent="0.3">
      <c r="A21" s="382" t="s">
        <v>762</v>
      </c>
      <c r="B21" s="383" t="s">
        <v>763</v>
      </c>
    </row>
    <row r="22" spans="1:2" ht="19.5" customHeight="1" x14ac:dyDescent="0.3">
      <c r="A22" s="382" t="s">
        <v>764</v>
      </c>
      <c r="B22" s="383" t="s">
        <v>765</v>
      </c>
    </row>
    <row r="23" spans="1:2" ht="19.5" customHeight="1" x14ac:dyDescent="0.3">
      <c r="A23" s="382" t="s">
        <v>766</v>
      </c>
      <c r="B23" s="383" t="s">
        <v>767</v>
      </c>
    </row>
    <row r="24" spans="1:2" ht="19.5" customHeight="1" x14ac:dyDescent="0.3">
      <c r="A24" s="382" t="s">
        <v>768</v>
      </c>
      <c r="B24" s="383" t="s">
        <v>769</v>
      </c>
    </row>
    <row r="25" spans="1:2" ht="19.5" customHeight="1" x14ac:dyDescent="0.3">
      <c r="A25" s="382" t="s">
        <v>770</v>
      </c>
      <c r="B25" s="383" t="s">
        <v>771</v>
      </c>
    </row>
    <row r="26" spans="1:2" ht="19.5" customHeight="1" x14ac:dyDescent="0.3">
      <c r="A26" s="382" t="s">
        <v>772</v>
      </c>
      <c r="B26" s="383" t="s">
        <v>773</v>
      </c>
    </row>
    <row r="27" spans="1:2" ht="19.5" customHeight="1" x14ac:dyDescent="0.3">
      <c r="A27" s="382" t="s">
        <v>774</v>
      </c>
      <c r="B27" s="383" t="s">
        <v>775</v>
      </c>
    </row>
    <row r="28" spans="1:2" ht="19.5" customHeight="1" x14ac:dyDescent="0.3">
      <c r="A28" s="382" t="s">
        <v>776</v>
      </c>
      <c r="B28" s="383" t="s">
        <v>777</v>
      </c>
    </row>
    <row r="29" spans="1:2" ht="19.5" customHeight="1" x14ac:dyDescent="0.3">
      <c r="A29" s="382" t="s">
        <v>778</v>
      </c>
      <c r="B29" s="383" t="s">
        <v>779</v>
      </c>
    </row>
    <row r="30" spans="1:2" ht="19.5" customHeight="1" x14ac:dyDescent="0.3">
      <c r="A30" s="382" t="s">
        <v>780</v>
      </c>
      <c r="B30" s="383" t="s">
        <v>781</v>
      </c>
    </row>
    <row r="31" spans="1:2" ht="19.5" customHeight="1" x14ac:dyDescent="0.3">
      <c r="A31" s="382" t="s">
        <v>782</v>
      </c>
      <c r="B31" s="383" t="s">
        <v>783</v>
      </c>
    </row>
    <row r="32" spans="1:2" ht="19.5" customHeight="1" x14ac:dyDescent="0.3">
      <c r="A32" s="382" t="s">
        <v>784</v>
      </c>
      <c r="B32" s="383" t="s">
        <v>785</v>
      </c>
    </row>
    <row r="33" spans="1:2" ht="19.5" customHeight="1" x14ac:dyDescent="0.3">
      <c r="A33" s="382" t="s">
        <v>786</v>
      </c>
      <c r="B33" s="383" t="s">
        <v>787</v>
      </c>
    </row>
    <row r="34" spans="1:2" ht="19.5" customHeight="1" x14ac:dyDescent="0.3">
      <c r="A34" s="382" t="s">
        <v>788</v>
      </c>
      <c r="B34" s="383" t="s">
        <v>789</v>
      </c>
    </row>
    <row r="35" spans="1:2" ht="45" customHeight="1" thickBot="1" x14ac:dyDescent="0.35">
      <c r="A35" s="385"/>
      <c r="B35" s="386"/>
    </row>
  </sheetData>
  <mergeCells count="4">
    <mergeCell ref="A1:B1"/>
    <mergeCell ref="A2:B2"/>
    <mergeCell ref="A3:B3"/>
    <mergeCell ref="A4:B4"/>
  </mergeCells>
  <pageMargins left="0.7" right="0.7" top="0.75" bottom="0.75" header="0.3" footer="0.3"/>
  <pageSetup paperSize="9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/>
  </sheetPr>
  <dimension ref="A1:U87"/>
  <sheetViews>
    <sheetView workbookViewId="0">
      <selection activeCell="V72" sqref="V72"/>
    </sheetView>
  </sheetViews>
  <sheetFormatPr defaultRowHeight="14.4" x14ac:dyDescent="0.3"/>
  <cols>
    <col min="1" max="1" width="13.44140625" customWidth="1"/>
    <col min="2" max="2" width="12" customWidth="1"/>
    <col min="3" max="3" width="17.33203125" bestFit="1" customWidth="1"/>
    <col min="4" max="4" width="11.88671875" customWidth="1"/>
    <col min="5" max="5" width="10.44140625" customWidth="1"/>
    <col min="6" max="6" width="11.33203125" customWidth="1"/>
    <col min="7" max="7" width="16.33203125" customWidth="1"/>
    <col min="8" max="8" width="11.109375" customWidth="1"/>
    <col min="9" max="9" width="10.6640625" customWidth="1"/>
    <col min="10" max="10" width="12.88671875" customWidth="1"/>
    <col min="11" max="11" width="15.44140625" bestFit="1" customWidth="1"/>
    <col min="12" max="13" width="11.44140625" customWidth="1"/>
    <col min="14" max="14" width="10.88671875" customWidth="1"/>
    <col min="15" max="15" width="14.33203125" bestFit="1" customWidth="1"/>
    <col min="16" max="16" width="10" customWidth="1"/>
    <col min="17" max="17" width="9.88671875" customWidth="1"/>
    <col min="20" max="20" width="15.44140625" bestFit="1" customWidth="1"/>
  </cols>
  <sheetData>
    <row r="1" spans="1:21" ht="15.6" x14ac:dyDescent="0.3">
      <c r="A1" s="436" t="s">
        <v>712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  <c r="O1" s="436"/>
      <c r="P1" s="436"/>
      <c r="Q1" s="436"/>
    </row>
    <row r="2" spans="1:21" ht="15" thickBot="1" x14ac:dyDescent="0.35">
      <c r="L2" s="8"/>
    </row>
    <row r="3" spans="1:21" x14ac:dyDescent="0.3">
      <c r="A3" s="437" t="s">
        <v>18</v>
      </c>
      <c r="B3" s="439" t="s">
        <v>5</v>
      </c>
      <c r="C3" s="440"/>
      <c r="D3" s="440"/>
      <c r="E3" s="441"/>
      <c r="F3" s="439" t="s">
        <v>6</v>
      </c>
      <c r="G3" s="440"/>
      <c r="H3" s="440"/>
      <c r="I3" s="441"/>
      <c r="J3" s="439" t="s">
        <v>19</v>
      </c>
      <c r="K3" s="440"/>
      <c r="L3" s="440"/>
      <c r="M3" s="441"/>
      <c r="N3" s="439" t="s">
        <v>20</v>
      </c>
      <c r="O3" s="440"/>
      <c r="P3" s="440"/>
      <c r="Q3" s="442"/>
    </row>
    <row r="4" spans="1:21" ht="15" thickBot="1" x14ac:dyDescent="0.35">
      <c r="A4" s="438"/>
      <c r="B4" s="220" t="s">
        <v>1</v>
      </c>
      <c r="C4" s="221" t="s">
        <v>50</v>
      </c>
      <c r="D4" s="221" t="s">
        <v>21</v>
      </c>
      <c r="E4" s="221" t="s">
        <v>431</v>
      </c>
      <c r="F4" s="220" t="s">
        <v>1</v>
      </c>
      <c r="G4" s="221" t="s">
        <v>50</v>
      </c>
      <c r="H4" s="221" t="s">
        <v>21</v>
      </c>
      <c r="I4" s="221" t="s">
        <v>431</v>
      </c>
      <c r="J4" s="220" t="s">
        <v>1</v>
      </c>
      <c r="K4" s="221" t="s">
        <v>50</v>
      </c>
      <c r="L4" s="221" t="s">
        <v>21</v>
      </c>
      <c r="M4" s="221" t="s">
        <v>431</v>
      </c>
      <c r="N4" s="221" t="s">
        <v>1</v>
      </c>
      <c r="O4" s="221" t="s">
        <v>50</v>
      </c>
      <c r="P4" s="221" t="s">
        <v>21</v>
      </c>
      <c r="Q4" s="222" t="s">
        <v>431</v>
      </c>
    </row>
    <row r="5" spans="1:21" x14ac:dyDescent="0.3">
      <c r="A5" s="216" t="s">
        <v>606</v>
      </c>
      <c r="B5" s="338">
        <v>1043401</v>
      </c>
      <c r="C5" s="339">
        <v>1317506567.3800001</v>
      </c>
      <c r="D5" s="339">
        <v>1262.7</v>
      </c>
      <c r="E5" s="339">
        <v>1217.99</v>
      </c>
      <c r="F5" s="338">
        <v>34476</v>
      </c>
      <c r="G5" s="339">
        <v>17801664.43</v>
      </c>
      <c r="H5" s="339">
        <v>516.35</v>
      </c>
      <c r="I5" s="339">
        <v>420.06</v>
      </c>
      <c r="J5" s="338">
        <v>104273</v>
      </c>
      <c r="K5" s="339">
        <v>78501599.370000005</v>
      </c>
      <c r="L5" s="339">
        <v>752.85</v>
      </c>
      <c r="M5" s="339">
        <v>639.23</v>
      </c>
      <c r="N5" s="338">
        <v>12509</v>
      </c>
      <c r="O5" s="339">
        <v>5754522.9299999997</v>
      </c>
      <c r="P5" s="340">
        <v>460.03</v>
      </c>
      <c r="Q5" s="341">
        <v>418.95</v>
      </c>
      <c r="S5" s="8"/>
      <c r="T5" s="9"/>
    </row>
    <row r="6" spans="1:21" ht="15" thickBot="1" x14ac:dyDescent="0.35">
      <c r="A6" s="283" t="s">
        <v>607</v>
      </c>
      <c r="B6" s="342">
        <v>919585</v>
      </c>
      <c r="C6" s="343">
        <v>934916597.11000001</v>
      </c>
      <c r="D6" s="344">
        <v>1016.67</v>
      </c>
      <c r="E6" s="344">
        <v>893.25</v>
      </c>
      <c r="F6" s="342">
        <v>341441</v>
      </c>
      <c r="G6" s="343">
        <v>258540068.72</v>
      </c>
      <c r="H6" s="344">
        <v>757.2</v>
      </c>
      <c r="I6" s="344">
        <v>666.02</v>
      </c>
      <c r="J6" s="342">
        <v>69169</v>
      </c>
      <c r="K6" s="343">
        <v>42945556.780000001</v>
      </c>
      <c r="L6" s="344">
        <v>620.88</v>
      </c>
      <c r="M6" s="344">
        <v>521.59</v>
      </c>
      <c r="N6" s="342">
        <v>17886</v>
      </c>
      <c r="O6" s="343">
        <v>7921603.1600000001</v>
      </c>
      <c r="P6" s="343">
        <v>442.89</v>
      </c>
      <c r="Q6" s="345">
        <v>418.95</v>
      </c>
      <c r="S6" s="8"/>
      <c r="T6" s="9"/>
      <c r="U6" s="8"/>
    </row>
    <row r="7" spans="1:21" ht="16.2" thickBot="1" x14ac:dyDescent="0.35">
      <c r="A7" s="134" t="s">
        <v>526</v>
      </c>
      <c r="B7" s="322">
        <f t="shared" ref="B7:C7" si="0">SUM(B5:B6)</f>
        <v>1962986</v>
      </c>
      <c r="C7" s="284">
        <f t="shared" si="0"/>
        <v>2252423164.4900002</v>
      </c>
      <c r="D7" s="282">
        <v>1147.45</v>
      </c>
      <c r="E7" s="282">
        <v>1071.81</v>
      </c>
      <c r="F7" s="226">
        <f t="shared" ref="F7:G7" si="1">SUM(F5:F6)</f>
        <v>375917</v>
      </c>
      <c r="G7" s="284">
        <f t="shared" si="1"/>
        <v>276341733.14999998</v>
      </c>
      <c r="H7" s="308">
        <v>735.11</v>
      </c>
      <c r="I7" s="280">
        <v>636.15</v>
      </c>
      <c r="J7" s="226">
        <f t="shared" ref="J7:K7" si="2">SUM(J5:J6)</f>
        <v>173442</v>
      </c>
      <c r="K7" s="284">
        <f t="shared" si="2"/>
        <v>121447156.15000001</v>
      </c>
      <c r="L7" s="282">
        <v>700.22</v>
      </c>
      <c r="M7" s="308">
        <v>583.1</v>
      </c>
      <c r="N7" s="226">
        <f t="shared" ref="N7:O7" si="3">SUM(N5:N6)</f>
        <v>30395</v>
      </c>
      <c r="O7" s="284">
        <f t="shared" si="3"/>
        <v>13676126.09</v>
      </c>
      <c r="P7" s="282">
        <v>449.95</v>
      </c>
      <c r="Q7" s="238">
        <v>418.95</v>
      </c>
      <c r="S7" s="8"/>
      <c r="T7" s="9"/>
    </row>
    <row r="8" spans="1:21" x14ac:dyDescent="0.3">
      <c r="D8" s="9"/>
      <c r="H8" s="9"/>
      <c r="I8" s="9"/>
      <c r="M8" s="9"/>
      <c r="P8" s="9"/>
      <c r="Q8" s="9"/>
    </row>
    <row r="9" spans="1:21" ht="15.6" x14ac:dyDescent="0.3">
      <c r="A9" s="436" t="s">
        <v>711</v>
      </c>
      <c r="B9" s="436"/>
      <c r="C9" s="436"/>
      <c r="D9" s="436"/>
      <c r="E9" s="436"/>
      <c r="F9" s="436"/>
      <c r="G9" s="436"/>
      <c r="H9" s="436"/>
      <c r="I9" s="436"/>
      <c r="J9" s="436"/>
      <c r="K9" s="436"/>
      <c r="L9" s="436"/>
      <c r="M9" s="436"/>
      <c r="N9" s="436"/>
      <c r="O9" s="436"/>
      <c r="P9" s="436"/>
      <c r="Q9" s="436"/>
      <c r="T9" s="8"/>
    </row>
    <row r="10" spans="1:21" ht="16.2" thickBot="1" x14ac:dyDescent="0.35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4"/>
    </row>
    <row r="11" spans="1:21" x14ac:dyDescent="0.3">
      <c r="A11" s="437" t="s">
        <v>18</v>
      </c>
      <c r="B11" s="439" t="s">
        <v>5</v>
      </c>
      <c r="C11" s="440"/>
      <c r="D11" s="440"/>
      <c r="E11" s="441"/>
      <c r="F11" s="439" t="s">
        <v>6</v>
      </c>
      <c r="G11" s="440"/>
      <c r="H11" s="440"/>
      <c r="I11" s="441"/>
      <c r="J11" s="439" t="s">
        <v>19</v>
      </c>
      <c r="K11" s="440"/>
      <c r="L11" s="440"/>
      <c r="M11" s="441"/>
      <c r="N11" s="439" t="s">
        <v>20</v>
      </c>
      <c r="O11" s="440"/>
      <c r="P11" s="440"/>
      <c r="Q11" s="442"/>
    </row>
    <row r="12" spans="1:21" ht="15" thickBot="1" x14ac:dyDescent="0.35">
      <c r="A12" s="443"/>
      <c r="B12" s="150" t="s">
        <v>1</v>
      </c>
      <c r="C12" s="151" t="s">
        <v>50</v>
      </c>
      <c r="D12" s="151" t="s">
        <v>21</v>
      </c>
      <c r="E12" s="151" t="s">
        <v>431</v>
      </c>
      <c r="F12" s="150" t="s">
        <v>1</v>
      </c>
      <c r="G12" s="151" t="s">
        <v>50</v>
      </c>
      <c r="H12" s="151" t="s">
        <v>21</v>
      </c>
      <c r="I12" s="151" t="s">
        <v>431</v>
      </c>
      <c r="J12" s="150" t="s">
        <v>1</v>
      </c>
      <c r="K12" s="151" t="s">
        <v>50</v>
      </c>
      <c r="L12" s="151" t="s">
        <v>21</v>
      </c>
      <c r="M12" s="151" t="s">
        <v>431</v>
      </c>
      <c r="N12" s="150" t="s">
        <v>1</v>
      </c>
      <c r="O12" s="151" t="s">
        <v>50</v>
      </c>
      <c r="P12" s="151" t="s">
        <v>21</v>
      </c>
      <c r="Q12" s="152" t="s">
        <v>431</v>
      </c>
    </row>
    <row r="13" spans="1:21" x14ac:dyDescent="0.3">
      <c r="A13" s="145" t="s">
        <v>449</v>
      </c>
      <c r="B13" s="146">
        <v>20989</v>
      </c>
      <c r="C13" s="147">
        <v>1190183.23</v>
      </c>
      <c r="D13" s="147">
        <v>56.71</v>
      </c>
      <c r="E13" s="147">
        <v>56.41</v>
      </c>
      <c r="F13" s="146">
        <v>5592</v>
      </c>
      <c r="G13" s="147">
        <v>355211.36</v>
      </c>
      <c r="H13" s="147">
        <v>63.52</v>
      </c>
      <c r="I13" s="147">
        <v>68.650000000000006</v>
      </c>
      <c r="J13" s="146">
        <v>1005</v>
      </c>
      <c r="K13" s="147">
        <v>59797.01</v>
      </c>
      <c r="L13" s="147">
        <v>59.5</v>
      </c>
      <c r="M13" s="147">
        <v>60.53</v>
      </c>
      <c r="N13" s="146">
        <v>937</v>
      </c>
      <c r="O13" s="147">
        <v>75139.05</v>
      </c>
      <c r="P13" s="148">
        <v>80.19</v>
      </c>
      <c r="Q13" s="149">
        <v>80.95</v>
      </c>
    </row>
    <row r="14" spans="1:21" x14ac:dyDescent="0.3">
      <c r="A14" s="138" t="s">
        <v>450</v>
      </c>
      <c r="B14" s="97">
        <v>17418</v>
      </c>
      <c r="C14" s="98">
        <v>2546058.4900000002</v>
      </c>
      <c r="D14" s="98">
        <v>146.16999999999999</v>
      </c>
      <c r="E14" s="98">
        <v>144.4</v>
      </c>
      <c r="F14" s="97">
        <v>9989</v>
      </c>
      <c r="G14" s="98">
        <v>1551764.33</v>
      </c>
      <c r="H14" s="98">
        <v>155.35</v>
      </c>
      <c r="I14" s="98">
        <v>150.30000000000001</v>
      </c>
      <c r="J14" s="97">
        <v>891</v>
      </c>
      <c r="K14" s="98">
        <v>130065.41</v>
      </c>
      <c r="L14" s="98">
        <v>145.97999999999999</v>
      </c>
      <c r="M14" s="98">
        <v>141.77000000000001</v>
      </c>
      <c r="N14" s="97">
        <v>2221</v>
      </c>
      <c r="O14" s="98">
        <v>354667.92</v>
      </c>
      <c r="P14" s="96">
        <v>159.69</v>
      </c>
      <c r="Q14" s="139">
        <v>168.27</v>
      </c>
      <c r="S14" s="8"/>
    </row>
    <row r="15" spans="1:21" x14ac:dyDescent="0.3">
      <c r="A15" s="138" t="s">
        <v>451</v>
      </c>
      <c r="B15" s="97">
        <v>11934</v>
      </c>
      <c r="C15" s="98">
        <v>2965484.33</v>
      </c>
      <c r="D15" s="98">
        <v>248.49</v>
      </c>
      <c r="E15" s="98">
        <v>247.93</v>
      </c>
      <c r="F15" s="97">
        <v>14882</v>
      </c>
      <c r="G15" s="98">
        <v>3513462.9</v>
      </c>
      <c r="H15" s="98">
        <v>236.09</v>
      </c>
      <c r="I15" s="98">
        <v>229.29</v>
      </c>
      <c r="J15" s="97">
        <v>3194</v>
      </c>
      <c r="K15" s="98">
        <v>844705.09</v>
      </c>
      <c r="L15" s="98">
        <v>264.47000000000003</v>
      </c>
      <c r="M15" s="98">
        <v>269.38</v>
      </c>
      <c r="N15" s="97">
        <v>2627</v>
      </c>
      <c r="O15" s="98">
        <v>652210.24</v>
      </c>
      <c r="P15" s="96">
        <v>248.27</v>
      </c>
      <c r="Q15" s="139">
        <v>251.37</v>
      </c>
    </row>
    <row r="16" spans="1:21" x14ac:dyDescent="0.3">
      <c r="A16" s="138" t="s">
        <v>452</v>
      </c>
      <c r="B16" s="97">
        <v>48118</v>
      </c>
      <c r="C16" s="98">
        <v>18093214.219999999</v>
      </c>
      <c r="D16" s="98">
        <v>376.02</v>
      </c>
      <c r="E16" s="98">
        <v>385.23</v>
      </c>
      <c r="F16" s="97">
        <v>21319</v>
      </c>
      <c r="G16" s="98">
        <v>8131467.0700000003</v>
      </c>
      <c r="H16" s="98">
        <v>381.42</v>
      </c>
      <c r="I16" s="98">
        <v>393.81</v>
      </c>
      <c r="J16" s="97">
        <v>27845</v>
      </c>
      <c r="K16" s="98">
        <v>10448482.109999999</v>
      </c>
      <c r="L16" s="98">
        <v>375.24</v>
      </c>
      <c r="M16" s="98">
        <v>393.81</v>
      </c>
      <c r="N16" s="97">
        <v>2388</v>
      </c>
      <c r="O16" s="98">
        <v>829543.23</v>
      </c>
      <c r="P16" s="96">
        <v>347.38</v>
      </c>
      <c r="Q16" s="139">
        <v>348.95</v>
      </c>
    </row>
    <row r="17" spans="1:20" x14ac:dyDescent="0.3">
      <c r="A17" s="138" t="s">
        <v>453</v>
      </c>
      <c r="B17" s="97">
        <v>109180</v>
      </c>
      <c r="C17" s="98">
        <v>49915381.140000001</v>
      </c>
      <c r="D17" s="98">
        <v>457.18</v>
      </c>
      <c r="E17" s="98">
        <v>462.37</v>
      </c>
      <c r="F17" s="97">
        <v>65881</v>
      </c>
      <c r="G17" s="98">
        <v>28983195.59</v>
      </c>
      <c r="H17" s="98">
        <v>439.93</v>
      </c>
      <c r="I17" s="98">
        <v>425.69</v>
      </c>
      <c r="J17" s="97">
        <v>30063</v>
      </c>
      <c r="K17" s="98">
        <v>13608523.960000001</v>
      </c>
      <c r="L17" s="98">
        <v>452.67</v>
      </c>
      <c r="M17" s="98">
        <v>456.47</v>
      </c>
      <c r="N17" s="97">
        <v>15855</v>
      </c>
      <c r="O17" s="98">
        <v>6642089.4500000002</v>
      </c>
      <c r="P17" s="96">
        <v>418.93</v>
      </c>
      <c r="Q17" s="139">
        <v>418.95</v>
      </c>
      <c r="S17" s="8"/>
    </row>
    <row r="18" spans="1:20" x14ac:dyDescent="0.3">
      <c r="A18" s="138" t="s">
        <v>454</v>
      </c>
      <c r="B18" s="97">
        <v>169342</v>
      </c>
      <c r="C18" s="98">
        <v>93480990.010000005</v>
      </c>
      <c r="D18" s="98">
        <v>552.02</v>
      </c>
      <c r="E18" s="98">
        <v>553.41999999999996</v>
      </c>
      <c r="F18" s="97">
        <v>57191</v>
      </c>
      <c r="G18" s="98">
        <v>30949836.289999999</v>
      </c>
      <c r="H18" s="98">
        <v>541.16999999999996</v>
      </c>
      <c r="I18" s="98">
        <v>538.38</v>
      </c>
      <c r="J18" s="97">
        <v>28198</v>
      </c>
      <c r="K18" s="98">
        <v>15460548.41</v>
      </c>
      <c r="L18" s="98">
        <v>548.29</v>
      </c>
      <c r="M18" s="98">
        <v>545.25</v>
      </c>
      <c r="N18" s="97">
        <v>3</v>
      </c>
      <c r="O18" s="98">
        <v>1680.06</v>
      </c>
      <c r="P18" s="96">
        <v>560.02</v>
      </c>
      <c r="Q18" s="139">
        <v>560.02</v>
      </c>
    </row>
    <row r="19" spans="1:20" x14ac:dyDescent="0.3">
      <c r="A19" s="138" t="s">
        <v>455</v>
      </c>
      <c r="B19" s="97">
        <v>163456</v>
      </c>
      <c r="C19" s="98">
        <v>105647721.95</v>
      </c>
      <c r="D19" s="98">
        <v>646.34</v>
      </c>
      <c r="E19" s="98">
        <v>643.79</v>
      </c>
      <c r="F19" s="97">
        <v>33968</v>
      </c>
      <c r="G19" s="98">
        <v>22017931.59</v>
      </c>
      <c r="H19" s="98">
        <v>648.20000000000005</v>
      </c>
      <c r="I19" s="98">
        <v>646.79999999999995</v>
      </c>
      <c r="J19" s="97">
        <v>18616</v>
      </c>
      <c r="K19" s="98">
        <v>11964697.23</v>
      </c>
      <c r="L19" s="98">
        <v>642.71</v>
      </c>
      <c r="M19" s="98">
        <v>639.46</v>
      </c>
      <c r="N19" s="97">
        <v>13</v>
      </c>
      <c r="O19" s="98">
        <v>8046.35</v>
      </c>
      <c r="P19" s="96">
        <v>618.95000000000005</v>
      </c>
      <c r="Q19" s="139">
        <v>618.95000000000005</v>
      </c>
      <c r="T19" s="8"/>
    </row>
    <row r="20" spans="1:20" x14ac:dyDescent="0.3">
      <c r="A20" s="138" t="s">
        <v>456</v>
      </c>
      <c r="B20" s="97">
        <v>128742</v>
      </c>
      <c r="C20" s="98">
        <v>96313458.480000004</v>
      </c>
      <c r="D20" s="98">
        <v>748.11</v>
      </c>
      <c r="E20" s="98">
        <v>747.04</v>
      </c>
      <c r="F20" s="97">
        <v>29964</v>
      </c>
      <c r="G20" s="98">
        <v>22453975.199999999</v>
      </c>
      <c r="H20" s="98">
        <v>749.37</v>
      </c>
      <c r="I20" s="98">
        <v>748.33</v>
      </c>
      <c r="J20" s="97">
        <v>15860</v>
      </c>
      <c r="K20" s="98">
        <v>12071952.310000001</v>
      </c>
      <c r="L20" s="98">
        <v>761.16</v>
      </c>
      <c r="M20" s="98">
        <v>767.48</v>
      </c>
      <c r="N20" s="97">
        <v>5793</v>
      </c>
      <c r="O20" s="98">
        <v>4606825.32</v>
      </c>
      <c r="P20" s="96">
        <v>795.24</v>
      </c>
      <c r="Q20" s="139">
        <v>795.24</v>
      </c>
    </row>
    <row r="21" spans="1:20" x14ac:dyDescent="0.3">
      <c r="A21" s="138" t="s">
        <v>457</v>
      </c>
      <c r="B21" s="97">
        <v>110359</v>
      </c>
      <c r="C21" s="98">
        <v>93754073.120000005</v>
      </c>
      <c r="D21" s="98">
        <v>849.54</v>
      </c>
      <c r="E21" s="98">
        <v>849.36</v>
      </c>
      <c r="F21" s="97">
        <v>26876</v>
      </c>
      <c r="G21" s="98">
        <v>22818694.600000001</v>
      </c>
      <c r="H21" s="98">
        <v>849.04</v>
      </c>
      <c r="I21" s="98">
        <v>846.38</v>
      </c>
      <c r="J21" s="97">
        <v>9351</v>
      </c>
      <c r="K21" s="98">
        <v>7924325.1399999997</v>
      </c>
      <c r="L21" s="98">
        <v>847.43</v>
      </c>
      <c r="M21" s="98">
        <v>843.85</v>
      </c>
      <c r="N21" s="97">
        <v>519</v>
      </c>
      <c r="O21" s="98">
        <v>437988.33</v>
      </c>
      <c r="P21" s="96">
        <v>843.91</v>
      </c>
      <c r="Q21" s="139">
        <v>846</v>
      </c>
      <c r="S21" s="8"/>
    </row>
    <row r="22" spans="1:20" x14ac:dyDescent="0.3">
      <c r="A22" s="138" t="s">
        <v>458</v>
      </c>
      <c r="B22" s="97">
        <v>118224</v>
      </c>
      <c r="C22" s="98">
        <v>112299342.40000001</v>
      </c>
      <c r="D22" s="98">
        <v>949.89</v>
      </c>
      <c r="E22" s="98">
        <v>949.36</v>
      </c>
      <c r="F22" s="97">
        <v>27392</v>
      </c>
      <c r="G22" s="98">
        <v>26001663.98</v>
      </c>
      <c r="H22" s="98">
        <v>949.24</v>
      </c>
      <c r="I22" s="98">
        <v>948.19</v>
      </c>
      <c r="J22" s="97">
        <v>7871</v>
      </c>
      <c r="K22" s="98">
        <v>7466649.4000000004</v>
      </c>
      <c r="L22" s="98">
        <v>948.63</v>
      </c>
      <c r="M22" s="98">
        <v>948.02</v>
      </c>
      <c r="N22" s="97">
        <v>2</v>
      </c>
      <c r="O22" s="98">
        <v>1921.68</v>
      </c>
      <c r="P22" s="96">
        <v>960.84</v>
      </c>
      <c r="Q22" s="139">
        <v>960.84</v>
      </c>
    </row>
    <row r="23" spans="1:20" x14ac:dyDescent="0.3">
      <c r="A23" s="138" t="s">
        <v>436</v>
      </c>
      <c r="B23" s="97">
        <v>583248</v>
      </c>
      <c r="C23" s="98">
        <v>729416221.87</v>
      </c>
      <c r="D23" s="98">
        <v>1250.6099999999999</v>
      </c>
      <c r="E23" s="98">
        <v>1254.69</v>
      </c>
      <c r="F23" s="97">
        <v>66468</v>
      </c>
      <c r="G23" s="98">
        <v>79852352.349999994</v>
      </c>
      <c r="H23" s="98">
        <v>1201.3699999999999</v>
      </c>
      <c r="I23" s="98">
        <v>1186.1600000000001</v>
      </c>
      <c r="J23" s="97">
        <v>23791</v>
      </c>
      <c r="K23" s="98">
        <v>29096811.940000001</v>
      </c>
      <c r="L23" s="98">
        <v>1223.02</v>
      </c>
      <c r="M23" s="98">
        <v>1239.81</v>
      </c>
      <c r="N23" s="97">
        <v>8</v>
      </c>
      <c r="O23" s="98">
        <v>9726.65</v>
      </c>
      <c r="P23" s="96">
        <v>1215.83</v>
      </c>
      <c r="Q23" s="139">
        <v>1215.22</v>
      </c>
    </row>
    <row r="24" spans="1:20" x14ac:dyDescent="0.3">
      <c r="A24" s="138" t="s">
        <v>437</v>
      </c>
      <c r="B24" s="97">
        <v>324195</v>
      </c>
      <c r="C24" s="98">
        <v>550217072.04999995</v>
      </c>
      <c r="D24" s="98">
        <v>1697.18</v>
      </c>
      <c r="E24" s="98">
        <v>1673.5</v>
      </c>
      <c r="F24" s="97">
        <v>13245</v>
      </c>
      <c r="G24" s="98">
        <v>22274497.809999999</v>
      </c>
      <c r="H24" s="98">
        <v>1681.73</v>
      </c>
      <c r="I24" s="98">
        <v>1656.64</v>
      </c>
      <c r="J24" s="97">
        <v>5404</v>
      </c>
      <c r="K24" s="98">
        <v>9142527.1999999993</v>
      </c>
      <c r="L24" s="98">
        <v>1691.81</v>
      </c>
      <c r="M24" s="98">
        <v>1673.37</v>
      </c>
      <c r="N24" s="97">
        <v>26</v>
      </c>
      <c r="O24" s="98">
        <v>43686.06</v>
      </c>
      <c r="P24" s="96">
        <v>1680.23</v>
      </c>
      <c r="Q24" s="139">
        <v>1680.23</v>
      </c>
    </row>
    <row r="25" spans="1:20" x14ac:dyDescent="0.3">
      <c r="A25" s="138" t="s">
        <v>438</v>
      </c>
      <c r="B25" s="97">
        <v>98856</v>
      </c>
      <c r="C25" s="98">
        <v>218803054.09999999</v>
      </c>
      <c r="D25" s="98">
        <v>2213.35</v>
      </c>
      <c r="E25" s="98">
        <v>2194.3200000000002</v>
      </c>
      <c r="F25" s="97">
        <v>2398</v>
      </c>
      <c r="G25" s="98">
        <v>5247884.49</v>
      </c>
      <c r="H25" s="98">
        <v>2188.44</v>
      </c>
      <c r="I25" s="98">
        <v>2164.9299999999998</v>
      </c>
      <c r="J25" s="97">
        <v>999</v>
      </c>
      <c r="K25" s="98">
        <v>2188940.31</v>
      </c>
      <c r="L25" s="98">
        <v>2191.13</v>
      </c>
      <c r="M25" s="98">
        <v>2162.3200000000002</v>
      </c>
      <c r="N25" s="97">
        <v>0</v>
      </c>
      <c r="O25" s="98">
        <v>0</v>
      </c>
      <c r="P25" s="96">
        <v>0</v>
      </c>
      <c r="Q25" s="139" t="s">
        <v>429</v>
      </c>
    </row>
    <row r="26" spans="1:20" x14ac:dyDescent="0.3">
      <c r="A26" s="138" t="s">
        <v>485</v>
      </c>
      <c r="B26" s="97">
        <v>36998</v>
      </c>
      <c r="C26" s="98">
        <v>100142400.55</v>
      </c>
      <c r="D26" s="98">
        <v>2706.7</v>
      </c>
      <c r="E26" s="98">
        <v>2686.53</v>
      </c>
      <c r="F26" s="97">
        <v>522</v>
      </c>
      <c r="G26" s="98">
        <v>1410893.5</v>
      </c>
      <c r="H26" s="98">
        <v>2702.86</v>
      </c>
      <c r="I26" s="98">
        <v>2690.09</v>
      </c>
      <c r="J26" s="97">
        <v>239</v>
      </c>
      <c r="K26" s="98">
        <v>649937.9</v>
      </c>
      <c r="L26" s="98">
        <v>2719.41</v>
      </c>
      <c r="M26" s="98">
        <v>2698.77</v>
      </c>
      <c r="N26" s="97">
        <v>0</v>
      </c>
      <c r="O26" s="98">
        <v>0</v>
      </c>
      <c r="P26" s="96">
        <v>0</v>
      </c>
      <c r="Q26" s="139" t="s">
        <v>429</v>
      </c>
    </row>
    <row r="27" spans="1:20" x14ac:dyDescent="0.3">
      <c r="A27" s="138" t="s">
        <v>486</v>
      </c>
      <c r="B27" s="97">
        <v>13224</v>
      </c>
      <c r="C27" s="98">
        <v>42440024.060000002</v>
      </c>
      <c r="D27" s="98">
        <v>3209.32</v>
      </c>
      <c r="E27" s="98">
        <v>3192.12</v>
      </c>
      <c r="F27" s="97">
        <v>174</v>
      </c>
      <c r="G27" s="98">
        <v>553741.99</v>
      </c>
      <c r="H27" s="98">
        <v>3182.43</v>
      </c>
      <c r="I27" s="98">
        <v>3161.9</v>
      </c>
      <c r="J27" s="97">
        <v>83</v>
      </c>
      <c r="K27" s="98">
        <v>263891.20000000001</v>
      </c>
      <c r="L27" s="98">
        <v>3179.41</v>
      </c>
      <c r="M27" s="98">
        <v>3158.85</v>
      </c>
      <c r="N27" s="97">
        <v>1</v>
      </c>
      <c r="O27" s="98">
        <v>3360.48</v>
      </c>
      <c r="P27" s="96">
        <v>3360.48</v>
      </c>
      <c r="Q27" s="139">
        <v>3360.48</v>
      </c>
    </row>
    <row r="28" spans="1:20" x14ac:dyDescent="0.3">
      <c r="A28" s="138" t="s">
        <v>487</v>
      </c>
      <c r="B28" s="97">
        <v>4930</v>
      </c>
      <c r="C28" s="98">
        <v>18306589.370000001</v>
      </c>
      <c r="D28" s="98">
        <v>3713.3</v>
      </c>
      <c r="E28" s="98">
        <v>3699.68</v>
      </c>
      <c r="F28" s="97">
        <v>37</v>
      </c>
      <c r="G28" s="98">
        <v>136383.85999999999</v>
      </c>
      <c r="H28" s="98">
        <v>3686.05</v>
      </c>
      <c r="I28" s="98">
        <v>3687.2</v>
      </c>
      <c r="J28" s="97">
        <v>21</v>
      </c>
      <c r="K28" s="98">
        <v>76326.070000000007</v>
      </c>
      <c r="L28" s="98">
        <v>3634.57</v>
      </c>
      <c r="M28" s="98">
        <v>3565.99</v>
      </c>
      <c r="N28" s="97">
        <v>0</v>
      </c>
      <c r="O28" s="98">
        <v>0</v>
      </c>
      <c r="P28" s="96">
        <v>0</v>
      </c>
      <c r="Q28" s="139" t="s">
        <v>429</v>
      </c>
    </row>
    <row r="29" spans="1:20" ht="15" thickBot="1" x14ac:dyDescent="0.35">
      <c r="A29" s="140" t="s">
        <v>488</v>
      </c>
      <c r="B29" s="141">
        <v>3773</v>
      </c>
      <c r="C29" s="142">
        <v>16891895.120000001</v>
      </c>
      <c r="D29" s="142">
        <v>4477.05</v>
      </c>
      <c r="E29" s="142">
        <v>4335</v>
      </c>
      <c r="F29" s="141">
        <v>19</v>
      </c>
      <c r="G29" s="142">
        <v>88776.24</v>
      </c>
      <c r="H29" s="142">
        <v>4672.43</v>
      </c>
      <c r="I29" s="142">
        <v>4476.59</v>
      </c>
      <c r="J29" s="141">
        <v>11</v>
      </c>
      <c r="K29" s="142">
        <v>48975.46</v>
      </c>
      <c r="L29" s="142">
        <v>4452.3100000000004</v>
      </c>
      <c r="M29" s="142">
        <v>4335</v>
      </c>
      <c r="N29" s="141">
        <v>2</v>
      </c>
      <c r="O29" s="142">
        <v>9241.27</v>
      </c>
      <c r="P29" s="143">
        <v>4620.6400000000003</v>
      </c>
      <c r="Q29" s="144">
        <v>4620.6400000000003</v>
      </c>
    </row>
    <row r="30" spans="1:20" ht="16.2" thickBot="1" x14ac:dyDescent="0.35">
      <c r="A30" s="134" t="s">
        <v>526</v>
      </c>
      <c r="B30" s="278">
        <v>1962986</v>
      </c>
      <c r="C30" s="279">
        <v>2252423164.4899998</v>
      </c>
      <c r="D30" s="282">
        <v>1147.45</v>
      </c>
      <c r="E30" s="282">
        <v>1071.81</v>
      </c>
      <c r="F30" s="281">
        <v>375917</v>
      </c>
      <c r="G30" s="282">
        <v>276341733.14999998</v>
      </c>
      <c r="H30" s="308">
        <v>735.11</v>
      </c>
      <c r="I30" s="280">
        <v>636.15</v>
      </c>
      <c r="J30" s="281">
        <v>173442</v>
      </c>
      <c r="K30" s="282">
        <v>121447156.15000001</v>
      </c>
      <c r="L30" s="282">
        <v>700.22</v>
      </c>
      <c r="M30" s="308">
        <v>583.1</v>
      </c>
      <c r="N30" s="281">
        <v>30395</v>
      </c>
      <c r="O30" s="282">
        <v>13676126.09</v>
      </c>
      <c r="P30" s="282">
        <v>449.95</v>
      </c>
      <c r="Q30" s="238">
        <v>418.95</v>
      </c>
      <c r="S30" s="8"/>
      <c r="T30" s="9"/>
    </row>
    <row r="32" spans="1:20" ht="15.6" x14ac:dyDescent="0.3">
      <c r="A32" s="436" t="s">
        <v>709</v>
      </c>
      <c r="B32" s="436"/>
      <c r="C32" s="436"/>
      <c r="D32" s="436"/>
      <c r="E32" s="436"/>
      <c r="F32" s="436"/>
      <c r="G32" s="436"/>
      <c r="H32" s="436"/>
      <c r="I32" s="436"/>
      <c r="J32" s="436"/>
      <c r="K32" s="436"/>
      <c r="L32" s="436"/>
      <c r="M32" s="436"/>
      <c r="N32" s="436"/>
      <c r="O32" s="436"/>
      <c r="P32" s="436"/>
      <c r="Q32" s="436"/>
    </row>
    <row r="33" spans="1:20" ht="16.2" thickBot="1" x14ac:dyDescent="0.35">
      <c r="A33" s="95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4"/>
    </row>
    <row r="34" spans="1:20" x14ac:dyDescent="0.3">
      <c r="A34" s="437" t="s">
        <v>18</v>
      </c>
      <c r="B34" s="439" t="s">
        <v>5</v>
      </c>
      <c r="C34" s="440"/>
      <c r="D34" s="440"/>
      <c r="E34" s="441"/>
      <c r="F34" s="439" t="s">
        <v>6</v>
      </c>
      <c r="G34" s="440"/>
      <c r="H34" s="440"/>
      <c r="I34" s="441"/>
      <c r="J34" s="439" t="s">
        <v>19</v>
      </c>
      <c r="K34" s="440"/>
      <c r="L34" s="440"/>
      <c r="M34" s="441"/>
      <c r="N34" s="439" t="s">
        <v>20</v>
      </c>
      <c r="O34" s="440"/>
      <c r="P34" s="440"/>
      <c r="Q34" s="442"/>
    </row>
    <row r="35" spans="1:20" ht="15" thickBot="1" x14ac:dyDescent="0.35">
      <c r="A35" s="443"/>
      <c r="B35" s="150" t="s">
        <v>1</v>
      </c>
      <c r="C35" s="151" t="s">
        <v>50</v>
      </c>
      <c r="D35" s="151" t="s">
        <v>21</v>
      </c>
      <c r="E35" s="151" t="s">
        <v>431</v>
      </c>
      <c r="F35" s="150" t="s">
        <v>1</v>
      </c>
      <c r="G35" s="151" t="s">
        <v>50</v>
      </c>
      <c r="H35" s="151" t="s">
        <v>21</v>
      </c>
      <c r="I35" s="151" t="s">
        <v>431</v>
      </c>
      <c r="J35" s="150" t="s">
        <v>1</v>
      </c>
      <c r="K35" s="151" t="s">
        <v>50</v>
      </c>
      <c r="L35" s="151" t="s">
        <v>21</v>
      </c>
      <c r="M35" s="151" t="s">
        <v>431</v>
      </c>
      <c r="N35" s="150" t="s">
        <v>1</v>
      </c>
      <c r="O35" s="151" t="s">
        <v>50</v>
      </c>
      <c r="P35" s="151" t="s">
        <v>21</v>
      </c>
      <c r="Q35" s="152" t="s">
        <v>431</v>
      </c>
    </row>
    <row r="36" spans="1:20" x14ac:dyDescent="0.3">
      <c r="A36" s="145" t="s">
        <v>449</v>
      </c>
      <c r="B36" s="146">
        <v>11680</v>
      </c>
      <c r="C36" s="147">
        <v>649447.27</v>
      </c>
      <c r="D36" s="147">
        <v>55.6</v>
      </c>
      <c r="E36" s="147">
        <v>54.44</v>
      </c>
      <c r="F36" s="146">
        <v>853</v>
      </c>
      <c r="G36" s="147">
        <v>53673.1</v>
      </c>
      <c r="H36" s="147">
        <v>62.92</v>
      </c>
      <c r="I36" s="147">
        <v>69.03</v>
      </c>
      <c r="J36" s="146">
        <v>619</v>
      </c>
      <c r="K36" s="147">
        <v>36837.14</v>
      </c>
      <c r="L36" s="147">
        <v>59.51</v>
      </c>
      <c r="M36" s="147">
        <v>60.58</v>
      </c>
      <c r="N36" s="146">
        <v>423</v>
      </c>
      <c r="O36" s="147">
        <v>33585.19</v>
      </c>
      <c r="P36" s="148">
        <v>79.400000000000006</v>
      </c>
      <c r="Q36" s="149">
        <v>80.95</v>
      </c>
    </row>
    <row r="37" spans="1:20" x14ac:dyDescent="0.3">
      <c r="A37" s="138" t="s">
        <v>450</v>
      </c>
      <c r="B37" s="97">
        <v>7849</v>
      </c>
      <c r="C37" s="98">
        <v>1136061.1599999999</v>
      </c>
      <c r="D37" s="98">
        <v>144.74</v>
      </c>
      <c r="E37" s="98">
        <v>142.21</v>
      </c>
      <c r="F37" s="97">
        <v>3383</v>
      </c>
      <c r="G37" s="98">
        <v>541871.18999999994</v>
      </c>
      <c r="H37" s="98">
        <v>160.16999999999999</v>
      </c>
      <c r="I37" s="98">
        <v>154.19</v>
      </c>
      <c r="J37" s="97">
        <v>546</v>
      </c>
      <c r="K37" s="98">
        <v>79825.850000000006</v>
      </c>
      <c r="L37" s="98">
        <v>146.19999999999999</v>
      </c>
      <c r="M37" s="98">
        <v>142.22999999999999</v>
      </c>
      <c r="N37" s="97">
        <v>717</v>
      </c>
      <c r="O37" s="98">
        <v>116803.1</v>
      </c>
      <c r="P37" s="96">
        <v>162.91</v>
      </c>
      <c r="Q37" s="139">
        <v>168.27</v>
      </c>
    </row>
    <row r="38" spans="1:20" x14ac:dyDescent="0.3">
      <c r="A38" s="138" t="s">
        <v>451</v>
      </c>
      <c r="B38" s="97">
        <v>5158</v>
      </c>
      <c r="C38" s="98">
        <v>1283711.04</v>
      </c>
      <c r="D38" s="98">
        <v>248.88</v>
      </c>
      <c r="E38" s="98">
        <v>248.38</v>
      </c>
      <c r="F38" s="97">
        <v>5807</v>
      </c>
      <c r="G38" s="98">
        <v>1338364.17</v>
      </c>
      <c r="H38" s="98">
        <v>230.47</v>
      </c>
      <c r="I38" s="98">
        <v>221.9</v>
      </c>
      <c r="J38" s="97">
        <v>1306</v>
      </c>
      <c r="K38" s="98">
        <v>343592.58</v>
      </c>
      <c r="L38" s="98">
        <v>263.08999999999997</v>
      </c>
      <c r="M38" s="98">
        <v>267.57</v>
      </c>
      <c r="N38" s="97">
        <v>772</v>
      </c>
      <c r="O38" s="98">
        <v>192998</v>
      </c>
      <c r="P38" s="96">
        <v>250</v>
      </c>
      <c r="Q38" s="139">
        <v>251.37</v>
      </c>
    </row>
    <row r="39" spans="1:20" x14ac:dyDescent="0.3">
      <c r="A39" s="138" t="s">
        <v>452</v>
      </c>
      <c r="B39" s="97">
        <v>12954</v>
      </c>
      <c r="C39" s="98">
        <v>4822623.57</v>
      </c>
      <c r="D39" s="98">
        <v>372.29</v>
      </c>
      <c r="E39" s="98">
        <v>382.45</v>
      </c>
      <c r="F39" s="97">
        <v>3194</v>
      </c>
      <c r="G39" s="98">
        <v>1213790.3899999999</v>
      </c>
      <c r="H39" s="98">
        <v>380.02</v>
      </c>
      <c r="I39" s="98">
        <v>393.81</v>
      </c>
      <c r="J39" s="97">
        <v>13013</v>
      </c>
      <c r="K39" s="98">
        <v>4897781.4000000004</v>
      </c>
      <c r="L39" s="98">
        <v>376.38</v>
      </c>
      <c r="M39" s="98">
        <v>393.81</v>
      </c>
      <c r="N39" s="97">
        <v>818</v>
      </c>
      <c r="O39" s="98">
        <v>286334.74</v>
      </c>
      <c r="P39" s="96">
        <v>350.04</v>
      </c>
      <c r="Q39" s="139">
        <v>348.95</v>
      </c>
    </row>
    <row r="40" spans="1:20" x14ac:dyDescent="0.3">
      <c r="A40" s="138" t="s">
        <v>453</v>
      </c>
      <c r="B40" s="97">
        <v>32583</v>
      </c>
      <c r="C40" s="98">
        <v>14898641.76</v>
      </c>
      <c r="D40" s="98">
        <v>457.25</v>
      </c>
      <c r="E40" s="98">
        <v>462.03</v>
      </c>
      <c r="F40" s="97">
        <v>10051</v>
      </c>
      <c r="G40" s="98">
        <v>4392164.63</v>
      </c>
      <c r="H40" s="98">
        <v>436.99</v>
      </c>
      <c r="I40" s="98">
        <v>422.7</v>
      </c>
      <c r="J40" s="97">
        <v>15639</v>
      </c>
      <c r="K40" s="98">
        <v>7095521.6399999997</v>
      </c>
      <c r="L40" s="98">
        <v>453.71</v>
      </c>
      <c r="M40" s="98">
        <v>459.33</v>
      </c>
      <c r="N40" s="97">
        <v>7125</v>
      </c>
      <c r="O40" s="98">
        <v>2984906.27</v>
      </c>
      <c r="P40" s="96">
        <v>418.93</v>
      </c>
      <c r="Q40" s="139">
        <v>418.95</v>
      </c>
    </row>
    <row r="41" spans="1:20" x14ac:dyDescent="0.3">
      <c r="A41" s="138" t="s">
        <v>454</v>
      </c>
      <c r="B41" s="97">
        <v>57275</v>
      </c>
      <c r="C41" s="98">
        <v>31692049.760000002</v>
      </c>
      <c r="D41" s="98">
        <v>553.33000000000004</v>
      </c>
      <c r="E41" s="98">
        <v>555.74</v>
      </c>
      <c r="F41" s="97">
        <v>3006</v>
      </c>
      <c r="G41" s="98">
        <v>1616641.81</v>
      </c>
      <c r="H41" s="98">
        <v>537.79999999999995</v>
      </c>
      <c r="I41" s="98">
        <v>532.79999999999995</v>
      </c>
      <c r="J41" s="97">
        <v>15109</v>
      </c>
      <c r="K41" s="98">
        <v>8305591.1100000003</v>
      </c>
      <c r="L41" s="98">
        <v>549.71</v>
      </c>
      <c r="M41" s="98">
        <v>548.24</v>
      </c>
      <c r="N41" s="97">
        <v>2</v>
      </c>
      <c r="O41" s="98">
        <v>1120.04</v>
      </c>
      <c r="P41" s="96">
        <v>560.02</v>
      </c>
      <c r="Q41" s="139">
        <v>560.02</v>
      </c>
    </row>
    <row r="42" spans="1:20" x14ac:dyDescent="0.3">
      <c r="A42" s="138" t="s">
        <v>455</v>
      </c>
      <c r="B42" s="97">
        <v>66069</v>
      </c>
      <c r="C42" s="98">
        <v>42823005.409999996</v>
      </c>
      <c r="D42" s="98">
        <v>648.16</v>
      </c>
      <c r="E42" s="98">
        <v>646.87</v>
      </c>
      <c r="F42" s="97">
        <v>1470</v>
      </c>
      <c r="G42" s="98">
        <v>949122.32</v>
      </c>
      <c r="H42" s="98">
        <v>645.66</v>
      </c>
      <c r="I42" s="98">
        <v>643.5</v>
      </c>
      <c r="J42" s="97">
        <v>12377</v>
      </c>
      <c r="K42" s="98">
        <v>7970558.29</v>
      </c>
      <c r="L42" s="98">
        <v>643.98</v>
      </c>
      <c r="M42" s="98">
        <v>641.02</v>
      </c>
      <c r="N42" s="97">
        <v>13</v>
      </c>
      <c r="O42" s="98">
        <v>8046.35</v>
      </c>
      <c r="P42" s="96">
        <v>618.95000000000005</v>
      </c>
      <c r="Q42" s="139">
        <v>618.95000000000005</v>
      </c>
      <c r="T42" s="8"/>
    </row>
    <row r="43" spans="1:20" x14ac:dyDescent="0.3">
      <c r="A43" s="138" t="s">
        <v>456</v>
      </c>
      <c r="B43" s="97">
        <v>64384</v>
      </c>
      <c r="C43" s="98">
        <v>48243777.259999998</v>
      </c>
      <c r="D43" s="98">
        <v>749.31</v>
      </c>
      <c r="E43" s="98">
        <v>748.72</v>
      </c>
      <c r="F43" s="97">
        <v>1049</v>
      </c>
      <c r="G43" s="98">
        <v>782627.22</v>
      </c>
      <c r="H43" s="98">
        <v>746.07</v>
      </c>
      <c r="I43" s="98">
        <v>744.96</v>
      </c>
      <c r="J43" s="97">
        <v>10409</v>
      </c>
      <c r="K43" s="98">
        <v>7894363.6799999997</v>
      </c>
      <c r="L43" s="98">
        <v>758.42</v>
      </c>
      <c r="M43" s="98">
        <v>760.88</v>
      </c>
      <c r="N43" s="97">
        <v>2399</v>
      </c>
      <c r="O43" s="98">
        <v>1907780.76</v>
      </c>
      <c r="P43" s="96">
        <v>795.24</v>
      </c>
      <c r="Q43" s="139">
        <v>795.24</v>
      </c>
    </row>
    <row r="44" spans="1:20" x14ac:dyDescent="0.3">
      <c r="A44" s="138" t="s">
        <v>457</v>
      </c>
      <c r="B44" s="97">
        <v>58208</v>
      </c>
      <c r="C44" s="98">
        <v>49463473.289999999</v>
      </c>
      <c r="D44" s="98">
        <v>849.77</v>
      </c>
      <c r="E44" s="98">
        <v>849.79</v>
      </c>
      <c r="F44" s="97">
        <v>1008</v>
      </c>
      <c r="G44" s="98">
        <v>856913.14</v>
      </c>
      <c r="H44" s="98">
        <v>850.11</v>
      </c>
      <c r="I44" s="98">
        <v>849.25</v>
      </c>
      <c r="J44" s="97">
        <v>7215</v>
      </c>
      <c r="K44" s="98">
        <v>6118803.21</v>
      </c>
      <c r="L44" s="98">
        <v>848.07</v>
      </c>
      <c r="M44" s="98">
        <v>844.57</v>
      </c>
      <c r="N44" s="97">
        <v>219</v>
      </c>
      <c r="O44" s="98">
        <v>184726.17</v>
      </c>
      <c r="P44" s="96">
        <v>843.5</v>
      </c>
      <c r="Q44" s="139">
        <v>846</v>
      </c>
    </row>
    <row r="45" spans="1:20" x14ac:dyDescent="0.3">
      <c r="A45" s="138" t="s">
        <v>458</v>
      </c>
      <c r="B45" s="97">
        <v>63991</v>
      </c>
      <c r="C45" s="98">
        <v>60804214.850000001</v>
      </c>
      <c r="D45" s="98">
        <v>950.2</v>
      </c>
      <c r="E45" s="98">
        <v>949.63</v>
      </c>
      <c r="F45" s="97">
        <v>887</v>
      </c>
      <c r="G45" s="98">
        <v>841688.32</v>
      </c>
      <c r="H45" s="98">
        <v>948.92</v>
      </c>
      <c r="I45" s="98">
        <v>947.83</v>
      </c>
      <c r="J45" s="97">
        <v>6457</v>
      </c>
      <c r="K45" s="98">
        <v>6128636.3499999996</v>
      </c>
      <c r="L45" s="98">
        <v>949.15</v>
      </c>
      <c r="M45" s="98">
        <v>948.37</v>
      </c>
      <c r="N45" s="97">
        <v>1</v>
      </c>
      <c r="O45" s="98">
        <v>922.26</v>
      </c>
      <c r="P45" s="96">
        <v>922.26</v>
      </c>
      <c r="Q45" s="139">
        <v>922.26</v>
      </c>
      <c r="S45" s="8"/>
    </row>
    <row r="46" spans="1:20" x14ac:dyDescent="0.3">
      <c r="A46" s="138" t="s">
        <v>436</v>
      </c>
      <c r="B46" s="97">
        <v>343798</v>
      </c>
      <c r="C46" s="98">
        <v>431217454.06</v>
      </c>
      <c r="D46" s="98">
        <v>1254.28</v>
      </c>
      <c r="E46" s="98">
        <v>1260.22</v>
      </c>
      <c r="F46" s="97">
        <v>2782</v>
      </c>
      <c r="G46" s="98">
        <v>3376196.12</v>
      </c>
      <c r="H46" s="98">
        <v>1213.5899999999999</v>
      </c>
      <c r="I46" s="98">
        <v>1216.75</v>
      </c>
      <c r="J46" s="97">
        <v>16213</v>
      </c>
      <c r="K46" s="98">
        <v>19727744.82</v>
      </c>
      <c r="L46" s="98">
        <v>1216.79</v>
      </c>
      <c r="M46" s="98">
        <v>1219.03</v>
      </c>
      <c r="N46" s="97">
        <v>3</v>
      </c>
      <c r="O46" s="98">
        <v>3695.39</v>
      </c>
      <c r="P46" s="96">
        <v>1231.8</v>
      </c>
      <c r="Q46" s="139">
        <v>1216.25</v>
      </c>
    </row>
    <row r="47" spans="1:20" x14ac:dyDescent="0.3">
      <c r="A47" s="138" t="s">
        <v>437</v>
      </c>
      <c r="B47" s="97">
        <v>213511</v>
      </c>
      <c r="C47" s="98">
        <v>362839066.19</v>
      </c>
      <c r="D47" s="98">
        <v>1699.39</v>
      </c>
      <c r="E47" s="98">
        <v>1676.57</v>
      </c>
      <c r="F47" s="97">
        <v>754</v>
      </c>
      <c r="G47" s="98">
        <v>1280130.1599999999</v>
      </c>
      <c r="H47" s="98">
        <v>1697.79</v>
      </c>
      <c r="I47" s="98">
        <v>1673.03</v>
      </c>
      <c r="J47" s="97">
        <v>4234</v>
      </c>
      <c r="K47" s="98">
        <v>7183317.5099999998</v>
      </c>
      <c r="L47" s="98">
        <v>1696.58</v>
      </c>
      <c r="M47" s="98">
        <v>1680.92</v>
      </c>
      <c r="N47" s="97">
        <v>15</v>
      </c>
      <c r="O47" s="98">
        <v>25203.49</v>
      </c>
      <c r="P47" s="96">
        <v>1680.23</v>
      </c>
      <c r="Q47" s="139">
        <v>1680.23</v>
      </c>
    </row>
    <row r="48" spans="1:20" x14ac:dyDescent="0.3">
      <c r="A48" s="138" t="s">
        <v>438</v>
      </c>
      <c r="B48" s="97">
        <v>65269</v>
      </c>
      <c r="C48" s="98">
        <v>144433519.77000001</v>
      </c>
      <c r="D48" s="98">
        <v>2212.9</v>
      </c>
      <c r="E48" s="98">
        <v>2192.6</v>
      </c>
      <c r="F48" s="97">
        <v>170</v>
      </c>
      <c r="G48" s="98">
        <v>372396.18</v>
      </c>
      <c r="H48" s="98">
        <v>2190.5700000000002</v>
      </c>
      <c r="I48" s="98">
        <v>2166.27</v>
      </c>
      <c r="J48" s="97">
        <v>831</v>
      </c>
      <c r="K48" s="98">
        <v>1823538.34</v>
      </c>
      <c r="L48" s="98">
        <v>2194.39</v>
      </c>
      <c r="M48" s="98">
        <v>2166.67</v>
      </c>
      <c r="N48" s="97">
        <v>0</v>
      </c>
      <c r="O48" s="98">
        <v>0</v>
      </c>
      <c r="P48" s="96">
        <v>0</v>
      </c>
      <c r="Q48" s="139" t="s">
        <v>429</v>
      </c>
    </row>
    <row r="49" spans="1:20" x14ac:dyDescent="0.3">
      <c r="A49" s="138" t="s">
        <v>485</v>
      </c>
      <c r="B49" s="97">
        <v>25111</v>
      </c>
      <c r="C49" s="98">
        <v>68063323.459999993</v>
      </c>
      <c r="D49" s="98">
        <v>2710.5</v>
      </c>
      <c r="E49" s="98">
        <v>2692.87</v>
      </c>
      <c r="F49" s="97">
        <v>39</v>
      </c>
      <c r="G49" s="98">
        <v>104995.82</v>
      </c>
      <c r="H49" s="98">
        <v>2692.2</v>
      </c>
      <c r="I49" s="98">
        <v>2673.04</v>
      </c>
      <c r="J49" s="97">
        <v>204</v>
      </c>
      <c r="K49" s="98">
        <v>554337.63</v>
      </c>
      <c r="L49" s="98">
        <v>2717.34</v>
      </c>
      <c r="M49" s="98">
        <v>2693.76</v>
      </c>
      <c r="N49" s="97">
        <v>0</v>
      </c>
      <c r="O49" s="98">
        <v>0</v>
      </c>
      <c r="P49" s="96">
        <v>0</v>
      </c>
      <c r="Q49" s="139" t="s">
        <v>429</v>
      </c>
    </row>
    <row r="50" spans="1:20" x14ac:dyDescent="0.3">
      <c r="A50" s="138" t="s">
        <v>486</v>
      </c>
      <c r="B50" s="97">
        <v>9370</v>
      </c>
      <c r="C50" s="98">
        <v>30083313.059999999</v>
      </c>
      <c r="D50" s="98">
        <v>3210.6</v>
      </c>
      <c r="E50" s="98">
        <v>3193.41</v>
      </c>
      <c r="F50" s="97">
        <v>14</v>
      </c>
      <c r="G50" s="98">
        <v>44181.82</v>
      </c>
      <c r="H50" s="98">
        <v>3155.84</v>
      </c>
      <c r="I50" s="98">
        <v>3157.51</v>
      </c>
      <c r="J50" s="97">
        <v>74</v>
      </c>
      <c r="K50" s="98">
        <v>235223.81</v>
      </c>
      <c r="L50" s="98">
        <v>3178.7</v>
      </c>
      <c r="M50" s="98">
        <v>3157.42</v>
      </c>
      <c r="N50" s="97">
        <v>1</v>
      </c>
      <c r="O50" s="98">
        <v>3360.48</v>
      </c>
      <c r="P50" s="96">
        <v>3360.48</v>
      </c>
      <c r="Q50" s="139">
        <v>3360.48</v>
      </c>
    </row>
    <row r="51" spans="1:20" x14ac:dyDescent="0.3">
      <c r="A51" s="138" t="s">
        <v>487</v>
      </c>
      <c r="B51" s="97">
        <v>3458</v>
      </c>
      <c r="C51" s="98">
        <v>12848095.220000001</v>
      </c>
      <c r="D51" s="98">
        <v>3715.47</v>
      </c>
      <c r="E51" s="98">
        <v>3701.28</v>
      </c>
      <c r="F51" s="97">
        <v>6</v>
      </c>
      <c r="G51" s="98">
        <v>21938.42</v>
      </c>
      <c r="H51" s="98">
        <v>3656.4</v>
      </c>
      <c r="I51" s="98">
        <v>3627.64</v>
      </c>
      <c r="J51" s="97">
        <v>18</v>
      </c>
      <c r="K51" s="98">
        <v>65057.59</v>
      </c>
      <c r="L51" s="98">
        <v>3614.31</v>
      </c>
      <c r="M51" s="98">
        <v>3562.36</v>
      </c>
      <c r="N51" s="97">
        <v>0</v>
      </c>
      <c r="O51" s="98">
        <v>0</v>
      </c>
      <c r="P51" s="96">
        <v>0</v>
      </c>
      <c r="Q51" s="139" t="s">
        <v>429</v>
      </c>
      <c r="S51" s="8"/>
    </row>
    <row r="52" spans="1:20" ht="15" thickBot="1" x14ac:dyDescent="0.35">
      <c r="A52" s="140" t="s">
        <v>488</v>
      </c>
      <c r="B52" s="141">
        <v>2733</v>
      </c>
      <c r="C52" s="142">
        <v>12204790.25</v>
      </c>
      <c r="D52" s="142">
        <v>4465.71</v>
      </c>
      <c r="E52" s="142">
        <v>4335</v>
      </c>
      <c r="F52" s="141">
        <v>3</v>
      </c>
      <c r="G52" s="142">
        <v>14969.62</v>
      </c>
      <c r="H52" s="142">
        <v>4989.87</v>
      </c>
      <c r="I52" s="142">
        <v>4604.0200000000004</v>
      </c>
      <c r="J52" s="141">
        <v>9</v>
      </c>
      <c r="K52" s="142">
        <v>40868.42</v>
      </c>
      <c r="L52" s="142">
        <v>4540.9399999999996</v>
      </c>
      <c r="M52" s="142">
        <v>4533.75</v>
      </c>
      <c r="N52" s="141">
        <v>1</v>
      </c>
      <c r="O52" s="142">
        <v>5040.6899999999996</v>
      </c>
      <c r="P52" s="143">
        <v>5040.6899999999996</v>
      </c>
      <c r="Q52" s="144">
        <v>5040.6899999999996</v>
      </c>
    </row>
    <row r="53" spans="1:20" ht="16.2" thickBot="1" x14ac:dyDescent="0.35">
      <c r="A53" s="134" t="s">
        <v>526</v>
      </c>
      <c r="B53" s="135">
        <v>1043401</v>
      </c>
      <c r="C53" s="136">
        <v>1317506567.3800001</v>
      </c>
      <c r="D53" s="136">
        <v>1262.7</v>
      </c>
      <c r="E53" s="136">
        <v>1217.99</v>
      </c>
      <c r="F53" s="135">
        <v>34476</v>
      </c>
      <c r="G53" s="136">
        <v>17801664.43</v>
      </c>
      <c r="H53" s="136">
        <v>516.35</v>
      </c>
      <c r="I53" s="136">
        <v>420.06</v>
      </c>
      <c r="J53" s="135">
        <v>104273</v>
      </c>
      <c r="K53" s="136">
        <v>78501599.370000005</v>
      </c>
      <c r="L53" s="136">
        <v>752.85</v>
      </c>
      <c r="M53" s="136">
        <v>639.23</v>
      </c>
      <c r="N53" s="135">
        <v>12509</v>
      </c>
      <c r="O53" s="136">
        <v>5754522.9299999997</v>
      </c>
      <c r="P53" s="137">
        <v>460.03</v>
      </c>
      <c r="Q53" s="238">
        <v>418.95</v>
      </c>
      <c r="S53" s="8"/>
      <c r="T53" s="9"/>
    </row>
    <row r="55" spans="1:20" ht="15.6" x14ac:dyDescent="0.3">
      <c r="A55" s="444" t="s">
        <v>710</v>
      </c>
      <c r="B55" s="444"/>
      <c r="C55" s="444"/>
      <c r="D55" s="444"/>
      <c r="E55" s="444"/>
      <c r="F55" s="444"/>
      <c r="G55" s="444"/>
      <c r="H55" s="444"/>
      <c r="I55" s="444"/>
      <c r="J55" s="444"/>
      <c r="K55" s="444"/>
      <c r="L55" s="444"/>
      <c r="M55" s="444"/>
      <c r="N55" s="444"/>
      <c r="O55" s="444"/>
      <c r="P55" s="444"/>
      <c r="Q55" s="444"/>
    </row>
    <row r="56" spans="1:20" ht="15" thickBot="1" x14ac:dyDescent="0.35"/>
    <row r="57" spans="1:20" x14ac:dyDescent="0.3">
      <c r="A57" s="445" t="s">
        <v>18</v>
      </c>
      <c r="B57" s="447" t="s">
        <v>5</v>
      </c>
      <c r="C57" s="448"/>
      <c r="D57" s="448"/>
      <c r="E57" s="449"/>
      <c r="F57" s="447" t="s">
        <v>6</v>
      </c>
      <c r="G57" s="448"/>
      <c r="H57" s="448"/>
      <c r="I57" s="449"/>
      <c r="J57" s="447" t="s">
        <v>19</v>
      </c>
      <c r="K57" s="448"/>
      <c r="L57" s="448"/>
      <c r="M57" s="449"/>
      <c r="N57" s="447" t="s">
        <v>20</v>
      </c>
      <c r="O57" s="448"/>
      <c r="P57" s="448"/>
      <c r="Q57" s="450"/>
    </row>
    <row r="58" spans="1:20" ht="15" thickBot="1" x14ac:dyDescent="0.35">
      <c r="A58" s="446"/>
      <c r="B58" s="153" t="s">
        <v>1</v>
      </c>
      <c r="C58" s="154" t="s">
        <v>50</v>
      </c>
      <c r="D58" s="154" t="s">
        <v>21</v>
      </c>
      <c r="E58" s="154" t="s">
        <v>431</v>
      </c>
      <c r="F58" s="153" t="s">
        <v>1</v>
      </c>
      <c r="G58" s="154" t="s">
        <v>50</v>
      </c>
      <c r="H58" s="154" t="s">
        <v>21</v>
      </c>
      <c r="I58" s="154" t="s">
        <v>431</v>
      </c>
      <c r="J58" s="153" t="s">
        <v>1</v>
      </c>
      <c r="K58" s="154" t="s">
        <v>50</v>
      </c>
      <c r="L58" s="154" t="s">
        <v>21</v>
      </c>
      <c r="M58" s="154" t="s">
        <v>431</v>
      </c>
      <c r="N58" s="153" t="s">
        <v>1</v>
      </c>
      <c r="O58" s="154" t="s">
        <v>50</v>
      </c>
      <c r="P58" s="154" t="s">
        <v>21</v>
      </c>
      <c r="Q58" s="155" t="s">
        <v>431</v>
      </c>
    </row>
    <row r="59" spans="1:20" x14ac:dyDescent="0.3">
      <c r="A59" s="285" t="s">
        <v>449</v>
      </c>
      <c r="B59" s="168">
        <v>9309</v>
      </c>
      <c r="C59" s="289">
        <v>540735.96</v>
      </c>
      <c r="D59" s="289">
        <v>58.09</v>
      </c>
      <c r="E59" s="289">
        <v>59.67</v>
      </c>
      <c r="F59" s="168">
        <v>4739</v>
      </c>
      <c r="G59" s="289">
        <v>301538.26</v>
      </c>
      <c r="H59" s="289">
        <v>63.63</v>
      </c>
      <c r="I59" s="289">
        <v>68.59</v>
      </c>
      <c r="J59" s="168">
        <v>386</v>
      </c>
      <c r="K59" s="289">
        <v>22959.87</v>
      </c>
      <c r="L59" s="289">
        <v>59.48</v>
      </c>
      <c r="M59" s="289">
        <v>60.3</v>
      </c>
      <c r="N59" s="168">
        <v>514</v>
      </c>
      <c r="O59" s="289">
        <v>41553.86</v>
      </c>
      <c r="P59" s="289">
        <v>80.84</v>
      </c>
      <c r="Q59" s="291">
        <v>80.95</v>
      </c>
      <c r="S59" s="8"/>
      <c r="T59" s="8"/>
    </row>
    <row r="60" spans="1:20" x14ac:dyDescent="0.3">
      <c r="A60" s="286" t="s">
        <v>450</v>
      </c>
      <c r="B60" s="166">
        <v>9569</v>
      </c>
      <c r="C60" s="201">
        <v>1409997.33</v>
      </c>
      <c r="D60" s="201">
        <v>147.35</v>
      </c>
      <c r="E60" s="201">
        <v>145.85</v>
      </c>
      <c r="F60" s="166">
        <v>6606</v>
      </c>
      <c r="G60" s="201">
        <v>1009893.14</v>
      </c>
      <c r="H60" s="201">
        <v>152.88</v>
      </c>
      <c r="I60" s="201">
        <v>148.44</v>
      </c>
      <c r="J60" s="166">
        <v>345</v>
      </c>
      <c r="K60" s="201">
        <v>50239.56</v>
      </c>
      <c r="L60" s="201">
        <v>145.62</v>
      </c>
      <c r="M60" s="201">
        <v>140.13</v>
      </c>
      <c r="N60" s="166">
        <v>1504</v>
      </c>
      <c r="O60" s="201">
        <v>237864.82</v>
      </c>
      <c r="P60" s="201">
        <v>158.15</v>
      </c>
      <c r="Q60" s="292">
        <v>166.83</v>
      </c>
    </row>
    <row r="61" spans="1:20" x14ac:dyDescent="0.3">
      <c r="A61" s="286" t="s">
        <v>451</v>
      </c>
      <c r="B61" s="166">
        <v>6776</v>
      </c>
      <c r="C61" s="201">
        <v>1681773.29</v>
      </c>
      <c r="D61" s="201">
        <v>248.2</v>
      </c>
      <c r="E61" s="201">
        <v>247.62</v>
      </c>
      <c r="F61" s="166">
        <v>9075</v>
      </c>
      <c r="G61" s="201">
        <v>2175098.73</v>
      </c>
      <c r="H61" s="201">
        <v>239.68</v>
      </c>
      <c r="I61" s="201">
        <v>233.98</v>
      </c>
      <c r="J61" s="166">
        <v>1888</v>
      </c>
      <c r="K61" s="201">
        <v>501112.51</v>
      </c>
      <c r="L61" s="201">
        <v>265.42</v>
      </c>
      <c r="M61" s="201">
        <v>271.14</v>
      </c>
      <c r="N61" s="166">
        <v>1855</v>
      </c>
      <c r="O61" s="201">
        <v>459212.24</v>
      </c>
      <c r="P61" s="201">
        <v>247.55</v>
      </c>
      <c r="Q61" s="292">
        <v>240.09</v>
      </c>
    </row>
    <row r="62" spans="1:20" x14ac:dyDescent="0.3">
      <c r="A62" s="286" t="s">
        <v>452</v>
      </c>
      <c r="B62" s="166">
        <v>35164</v>
      </c>
      <c r="C62" s="201">
        <v>13270590.65</v>
      </c>
      <c r="D62" s="201">
        <v>377.39</v>
      </c>
      <c r="E62" s="201">
        <v>388.3</v>
      </c>
      <c r="F62" s="166">
        <v>18125</v>
      </c>
      <c r="G62" s="201">
        <v>6917676.6799999997</v>
      </c>
      <c r="H62" s="201">
        <v>381.66</v>
      </c>
      <c r="I62" s="201">
        <v>393.81</v>
      </c>
      <c r="J62" s="166">
        <v>14832</v>
      </c>
      <c r="K62" s="201">
        <v>5550700.71</v>
      </c>
      <c r="L62" s="201">
        <v>374.24</v>
      </c>
      <c r="M62" s="201">
        <v>393.81</v>
      </c>
      <c r="N62" s="166">
        <v>1570</v>
      </c>
      <c r="O62" s="201">
        <v>543208.49</v>
      </c>
      <c r="P62" s="201">
        <v>345.99</v>
      </c>
      <c r="Q62" s="292">
        <v>348.95</v>
      </c>
    </row>
    <row r="63" spans="1:20" x14ac:dyDescent="0.3">
      <c r="A63" s="286" t="s">
        <v>453</v>
      </c>
      <c r="B63" s="166">
        <v>76597</v>
      </c>
      <c r="C63" s="201">
        <v>35016739.380000003</v>
      </c>
      <c r="D63" s="201">
        <v>457.16</v>
      </c>
      <c r="E63" s="201">
        <v>462.48</v>
      </c>
      <c r="F63" s="166">
        <v>55830</v>
      </c>
      <c r="G63" s="201">
        <v>24591030.960000001</v>
      </c>
      <c r="H63" s="201">
        <v>440.46</v>
      </c>
      <c r="I63" s="201">
        <v>426.34</v>
      </c>
      <c r="J63" s="166">
        <v>14424</v>
      </c>
      <c r="K63" s="201">
        <v>6513002.3200000003</v>
      </c>
      <c r="L63" s="201">
        <v>451.54</v>
      </c>
      <c r="M63" s="201">
        <v>453.97</v>
      </c>
      <c r="N63" s="166">
        <v>8730</v>
      </c>
      <c r="O63" s="201">
        <v>3657183.18</v>
      </c>
      <c r="P63" s="201">
        <v>418.92</v>
      </c>
      <c r="Q63" s="292">
        <v>418.95</v>
      </c>
    </row>
    <row r="64" spans="1:20" x14ac:dyDescent="0.3">
      <c r="A64" s="286" t="s">
        <v>454</v>
      </c>
      <c r="B64" s="166">
        <v>112067</v>
      </c>
      <c r="C64" s="201">
        <v>61788940.25</v>
      </c>
      <c r="D64" s="201">
        <v>551.36</v>
      </c>
      <c r="E64" s="201">
        <v>552.42999999999995</v>
      </c>
      <c r="F64" s="166">
        <v>54185</v>
      </c>
      <c r="G64" s="201">
        <v>29333194.48</v>
      </c>
      <c r="H64" s="201">
        <v>541.35</v>
      </c>
      <c r="I64" s="201">
        <v>538.74</v>
      </c>
      <c r="J64" s="166">
        <v>13089</v>
      </c>
      <c r="K64" s="201">
        <v>7154957.2999999998</v>
      </c>
      <c r="L64" s="201">
        <v>546.64</v>
      </c>
      <c r="M64" s="201">
        <v>541.75</v>
      </c>
      <c r="N64" s="166">
        <v>1</v>
      </c>
      <c r="O64" s="201">
        <v>560.02</v>
      </c>
      <c r="P64" s="201">
        <v>560.02</v>
      </c>
      <c r="Q64" s="292">
        <v>560.02</v>
      </c>
    </row>
    <row r="65" spans="1:20" x14ac:dyDescent="0.3">
      <c r="A65" s="286" t="s">
        <v>455</v>
      </c>
      <c r="B65" s="166">
        <v>97387</v>
      </c>
      <c r="C65" s="201">
        <v>62824716.539999999</v>
      </c>
      <c r="D65" s="201">
        <v>645.1</v>
      </c>
      <c r="E65" s="201">
        <v>641.80999999999995</v>
      </c>
      <c r="F65" s="166">
        <v>32498</v>
      </c>
      <c r="G65" s="201">
        <v>21068809.27</v>
      </c>
      <c r="H65" s="201">
        <v>648.30999999999995</v>
      </c>
      <c r="I65" s="201">
        <v>647.02</v>
      </c>
      <c r="J65" s="166">
        <v>6239</v>
      </c>
      <c r="K65" s="201">
        <v>3994138.94</v>
      </c>
      <c r="L65" s="201">
        <v>640.19000000000005</v>
      </c>
      <c r="M65" s="201">
        <v>635.86</v>
      </c>
      <c r="N65" s="166">
        <v>0</v>
      </c>
      <c r="O65" s="201">
        <v>0</v>
      </c>
      <c r="P65" s="201">
        <v>0</v>
      </c>
      <c r="Q65" s="292" t="s">
        <v>429</v>
      </c>
    </row>
    <row r="66" spans="1:20" x14ac:dyDescent="0.3">
      <c r="A66" s="286" t="s">
        <v>456</v>
      </c>
      <c r="B66" s="166">
        <v>64358</v>
      </c>
      <c r="C66" s="201">
        <v>48069681.219999999</v>
      </c>
      <c r="D66" s="201">
        <v>746.91</v>
      </c>
      <c r="E66" s="201">
        <v>745.04</v>
      </c>
      <c r="F66" s="166">
        <v>28915</v>
      </c>
      <c r="G66" s="201">
        <v>21671347.98</v>
      </c>
      <c r="H66" s="201">
        <v>749.48</v>
      </c>
      <c r="I66" s="201">
        <v>748.5</v>
      </c>
      <c r="J66" s="166">
        <v>5451</v>
      </c>
      <c r="K66" s="201">
        <v>4177588.63</v>
      </c>
      <c r="L66" s="201">
        <v>766.39</v>
      </c>
      <c r="M66" s="201">
        <v>784.32</v>
      </c>
      <c r="N66" s="166">
        <v>3394</v>
      </c>
      <c r="O66" s="201">
        <v>2699044.56</v>
      </c>
      <c r="P66" s="201">
        <v>795.24</v>
      </c>
      <c r="Q66" s="292">
        <v>795.24</v>
      </c>
    </row>
    <row r="67" spans="1:20" x14ac:dyDescent="0.3">
      <c r="A67" s="286" t="s">
        <v>457</v>
      </c>
      <c r="B67" s="166">
        <v>52151</v>
      </c>
      <c r="C67" s="201">
        <v>44290599.829999998</v>
      </c>
      <c r="D67" s="201">
        <v>849.28</v>
      </c>
      <c r="E67" s="201">
        <v>848.84</v>
      </c>
      <c r="F67" s="166">
        <v>25868</v>
      </c>
      <c r="G67" s="201">
        <v>21961781.460000001</v>
      </c>
      <c r="H67" s="201">
        <v>848.99</v>
      </c>
      <c r="I67" s="201">
        <v>846.25</v>
      </c>
      <c r="J67" s="166">
        <v>2136</v>
      </c>
      <c r="K67" s="201">
        <v>1805521.93</v>
      </c>
      <c r="L67" s="201">
        <v>845.28</v>
      </c>
      <c r="M67" s="201">
        <v>841.95</v>
      </c>
      <c r="N67" s="166">
        <v>300</v>
      </c>
      <c r="O67" s="201">
        <v>253262.16</v>
      </c>
      <c r="P67" s="201">
        <v>844.21</v>
      </c>
      <c r="Q67" s="292">
        <v>846</v>
      </c>
    </row>
    <row r="68" spans="1:20" x14ac:dyDescent="0.3">
      <c r="A68" s="286" t="s">
        <v>458</v>
      </c>
      <c r="B68" s="166">
        <v>54233</v>
      </c>
      <c r="C68" s="201">
        <v>51495127.549999997</v>
      </c>
      <c r="D68" s="201">
        <v>949.52</v>
      </c>
      <c r="E68" s="201">
        <v>948.69</v>
      </c>
      <c r="F68" s="166">
        <v>26505</v>
      </c>
      <c r="G68" s="201">
        <v>25159975.66</v>
      </c>
      <c r="H68" s="201">
        <v>949.25</v>
      </c>
      <c r="I68" s="201">
        <v>948.2</v>
      </c>
      <c r="J68" s="166">
        <v>1414</v>
      </c>
      <c r="K68" s="201">
        <v>1338013.05</v>
      </c>
      <c r="L68" s="201">
        <v>946.26</v>
      </c>
      <c r="M68" s="201">
        <v>946.11</v>
      </c>
      <c r="N68" s="166">
        <v>1</v>
      </c>
      <c r="O68" s="201">
        <v>999.42</v>
      </c>
      <c r="P68" s="201">
        <v>999.42</v>
      </c>
      <c r="Q68" s="292">
        <v>999.42</v>
      </c>
    </row>
    <row r="69" spans="1:20" x14ac:dyDescent="0.3">
      <c r="A69" s="286" t="s">
        <v>436</v>
      </c>
      <c r="B69" s="166">
        <v>239450</v>
      </c>
      <c r="C69" s="201">
        <v>298198767.81</v>
      </c>
      <c r="D69" s="201">
        <v>1245.3499999999999</v>
      </c>
      <c r="E69" s="201">
        <v>1246.71</v>
      </c>
      <c r="F69" s="166">
        <v>63686</v>
      </c>
      <c r="G69" s="201">
        <v>76476156.230000004</v>
      </c>
      <c r="H69" s="201">
        <v>1200.83</v>
      </c>
      <c r="I69" s="201">
        <v>1185.44</v>
      </c>
      <c r="J69" s="166">
        <v>7578</v>
      </c>
      <c r="K69" s="201">
        <v>9369067.1199999992</v>
      </c>
      <c r="L69" s="201">
        <v>1236.3499999999999</v>
      </c>
      <c r="M69" s="201">
        <v>1239.81</v>
      </c>
      <c r="N69" s="166">
        <v>5</v>
      </c>
      <c r="O69" s="201">
        <v>6031.26</v>
      </c>
      <c r="P69" s="201">
        <v>1206.25</v>
      </c>
      <c r="Q69" s="292">
        <v>1214.19</v>
      </c>
    </row>
    <row r="70" spans="1:20" x14ac:dyDescent="0.3">
      <c r="A70" s="286" t="s">
        <v>437</v>
      </c>
      <c r="B70" s="166">
        <v>110684</v>
      </c>
      <c r="C70" s="201">
        <v>187378005.86000001</v>
      </c>
      <c r="D70" s="201">
        <v>1692.91</v>
      </c>
      <c r="E70" s="201">
        <v>1667.08</v>
      </c>
      <c r="F70" s="166">
        <v>12491</v>
      </c>
      <c r="G70" s="201">
        <v>20994367.649999999</v>
      </c>
      <c r="H70" s="201">
        <v>1680.76</v>
      </c>
      <c r="I70" s="201">
        <v>1655.22</v>
      </c>
      <c r="J70" s="166">
        <v>1170</v>
      </c>
      <c r="K70" s="201">
        <v>1959209.69</v>
      </c>
      <c r="L70" s="201">
        <v>1674.54</v>
      </c>
      <c r="M70" s="201">
        <v>1645.87</v>
      </c>
      <c r="N70" s="166">
        <v>11</v>
      </c>
      <c r="O70" s="201">
        <v>18482.57</v>
      </c>
      <c r="P70" s="201">
        <v>1680.23</v>
      </c>
      <c r="Q70" s="292">
        <v>1680.23</v>
      </c>
    </row>
    <row r="71" spans="1:20" x14ac:dyDescent="0.3">
      <c r="A71" s="286" t="s">
        <v>438</v>
      </c>
      <c r="B71" s="166">
        <v>33587</v>
      </c>
      <c r="C71" s="201">
        <v>74369534.329999998</v>
      </c>
      <c r="D71" s="201">
        <v>2214.2399999999998</v>
      </c>
      <c r="E71" s="201">
        <v>2197.4299999999998</v>
      </c>
      <c r="F71" s="166">
        <v>2228</v>
      </c>
      <c r="G71" s="201">
        <v>4875488.3099999996</v>
      </c>
      <c r="H71" s="201">
        <v>2188.2800000000002</v>
      </c>
      <c r="I71" s="201">
        <v>2164.64</v>
      </c>
      <c r="J71" s="166">
        <v>168</v>
      </c>
      <c r="K71" s="201">
        <v>365401.97</v>
      </c>
      <c r="L71" s="201">
        <v>2175.0100000000002</v>
      </c>
      <c r="M71" s="201">
        <v>2147.65</v>
      </c>
      <c r="N71" s="166">
        <v>0</v>
      </c>
      <c r="O71" s="201">
        <v>0</v>
      </c>
      <c r="P71" s="201">
        <v>0</v>
      </c>
      <c r="Q71" s="292" t="s">
        <v>429</v>
      </c>
    </row>
    <row r="72" spans="1:20" x14ac:dyDescent="0.3">
      <c r="A72" s="286" t="s">
        <v>485</v>
      </c>
      <c r="B72" s="166">
        <v>11887</v>
      </c>
      <c r="C72" s="201">
        <v>32079077.09</v>
      </c>
      <c r="D72" s="201">
        <v>2698.67</v>
      </c>
      <c r="E72" s="201">
        <v>2674.35</v>
      </c>
      <c r="F72" s="166">
        <v>483</v>
      </c>
      <c r="G72" s="201">
        <v>1305897.68</v>
      </c>
      <c r="H72" s="201">
        <v>2703.72</v>
      </c>
      <c r="I72" s="201">
        <v>2690.51</v>
      </c>
      <c r="J72" s="166">
        <v>35</v>
      </c>
      <c r="K72" s="201">
        <v>95600.27</v>
      </c>
      <c r="L72" s="201">
        <v>2731.44</v>
      </c>
      <c r="M72" s="201">
        <v>2731.06</v>
      </c>
      <c r="N72" s="166">
        <v>0</v>
      </c>
      <c r="O72" s="201">
        <v>0</v>
      </c>
      <c r="P72" s="201">
        <v>0</v>
      </c>
      <c r="Q72" s="292" t="s">
        <v>429</v>
      </c>
    </row>
    <row r="73" spans="1:20" x14ac:dyDescent="0.3">
      <c r="A73" s="286" t="s">
        <v>486</v>
      </c>
      <c r="B73" s="166">
        <v>3854</v>
      </c>
      <c r="C73" s="201">
        <v>12356711</v>
      </c>
      <c r="D73" s="201">
        <v>3206.2</v>
      </c>
      <c r="E73" s="201">
        <v>3187.78</v>
      </c>
      <c r="F73" s="166">
        <v>160</v>
      </c>
      <c r="G73" s="201">
        <v>509560.17</v>
      </c>
      <c r="H73" s="201">
        <v>3184.75</v>
      </c>
      <c r="I73" s="201">
        <v>3161.9</v>
      </c>
      <c r="J73" s="166">
        <v>9</v>
      </c>
      <c r="K73" s="201">
        <v>28667.39</v>
      </c>
      <c r="L73" s="201">
        <v>3185.27</v>
      </c>
      <c r="M73" s="201">
        <v>3215.93</v>
      </c>
      <c r="N73" s="166">
        <v>0</v>
      </c>
      <c r="O73" s="201">
        <v>0</v>
      </c>
      <c r="P73" s="201">
        <v>0</v>
      </c>
      <c r="Q73" s="292" t="s">
        <v>429</v>
      </c>
    </row>
    <row r="74" spans="1:20" x14ac:dyDescent="0.3">
      <c r="A74" s="286" t="s">
        <v>487</v>
      </c>
      <c r="B74" s="166">
        <v>1472</v>
      </c>
      <c r="C74" s="201">
        <v>5458494.1500000004</v>
      </c>
      <c r="D74" s="201">
        <v>3708.22</v>
      </c>
      <c r="E74" s="201">
        <v>3694.71</v>
      </c>
      <c r="F74" s="166">
        <v>31</v>
      </c>
      <c r="G74" s="201">
        <v>114445.44</v>
      </c>
      <c r="H74" s="201">
        <v>3691.79</v>
      </c>
      <c r="I74" s="201">
        <v>3695.61</v>
      </c>
      <c r="J74" s="166">
        <v>3</v>
      </c>
      <c r="K74" s="201">
        <v>11268.48</v>
      </c>
      <c r="L74" s="201">
        <v>3756.16</v>
      </c>
      <c r="M74" s="201">
        <v>3819.78</v>
      </c>
      <c r="N74" s="166">
        <v>0</v>
      </c>
      <c r="O74" s="201">
        <v>0</v>
      </c>
      <c r="P74" s="201">
        <v>0</v>
      </c>
      <c r="Q74" s="292" t="s">
        <v>429</v>
      </c>
    </row>
    <row r="75" spans="1:20" ht="15" thickBot="1" x14ac:dyDescent="0.35">
      <c r="A75" s="287" t="s">
        <v>488</v>
      </c>
      <c r="B75" s="198">
        <v>1040</v>
      </c>
      <c r="C75" s="290">
        <v>4687104.87</v>
      </c>
      <c r="D75" s="290">
        <v>4506.83</v>
      </c>
      <c r="E75" s="290">
        <v>4386.8999999999996</v>
      </c>
      <c r="F75" s="198">
        <v>16</v>
      </c>
      <c r="G75" s="290">
        <v>73806.62</v>
      </c>
      <c r="H75" s="290">
        <v>4612.91</v>
      </c>
      <c r="I75" s="290">
        <v>4438.88</v>
      </c>
      <c r="J75" s="198">
        <v>2</v>
      </c>
      <c r="K75" s="290">
        <v>8107.04</v>
      </c>
      <c r="L75" s="290">
        <v>4053.52</v>
      </c>
      <c r="M75" s="290">
        <v>4053.52</v>
      </c>
      <c r="N75" s="198">
        <v>1</v>
      </c>
      <c r="O75" s="290">
        <v>4200.58</v>
      </c>
      <c r="P75" s="290">
        <v>4200.58</v>
      </c>
      <c r="Q75" s="293">
        <v>4200.58</v>
      </c>
    </row>
    <row r="76" spans="1:20" ht="16.2" thickBot="1" x14ac:dyDescent="0.35">
      <c r="A76" s="134" t="s">
        <v>526</v>
      </c>
      <c r="B76" s="281">
        <v>919585</v>
      </c>
      <c r="C76" s="282">
        <v>934916597.11000001</v>
      </c>
      <c r="D76" s="280">
        <v>1016.67</v>
      </c>
      <c r="E76" s="280">
        <v>893.25</v>
      </c>
      <c r="F76" s="281">
        <v>341441</v>
      </c>
      <c r="G76" s="282">
        <v>258540068.72</v>
      </c>
      <c r="H76" s="280">
        <v>757.2</v>
      </c>
      <c r="I76" s="280">
        <v>666.02</v>
      </c>
      <c r="J76" s="281">
        <v>69169</v>
      </c>
      <c r="K76" s="282">
        <v>42945556.780000001</v>
      </c>
      <c r="L76" s="280">
        <v>620.88</v>
      </c>
      <c r="M76" s="280">
        <v>521.59</v>
      </c>
      <c r="N76" s="281">
        <v>17886</v>
      </c>
      <c r="O76" s="282">
        <v>7921603.1600000001</v>
      </c>
      <c r="P76" s="282">
        <v>442.89</v>
      </c>
      <c r="Q76" s="307">
        <v>418.95</v>
      </c>
      <c r="S76" s="8"/>
      <c r="T76" s="9"/>
    </row>
    <row r="78" spans="1:20" x14ac:dyDescent="0.3">
      <c r="D78" s="8"/>
      <c r="F78" s="8"/>
    </row>
    <row r="79" spans="1:20" x14ac:dyDescent="0.3">
      <c r="B79" s="8"/>
      <c r="C79" s="8"/>
    </row>
    <row r="80" spans="1:20" x14ac:dyDescent="0.3">
      <c r="B80" s="8"/>
      <c r="C80" s="8"/>
      <c r="D80" s="8"/>
      <c r="F80" s="8"/>
      <c r="G80" s="8"/>
    </row>
    <row r="81" spans="2:11" x14ac:dyDescent="0.3">
      <c r="B81" s="8"/>
      <c r="C81" s="8"/>
      <c r="D81" s="8"/>
    </row>
    <row r="82" spans="2:11" x14ac:dyDescent="0.3">
      <c r="B82" s="8"/>
      <c r="C82" s="8"/>
      <c r="F82" s="8"/>
    </row>
    <row r="83" spans="2:11" x14ac:dyDescent="0.3">
      <c r="B83" s="8"/>
    </row>
    <row r="84" spans="2:11" x14ac:dyDescent="0.3">
      <c r="B84" s="8"/>
      <c r="C84" s="8"/>
    </row>
    <row r="86" spans="2:11" x14ac:dyDescent="0.3">
      <c r="B86" s="8"/>
      <c r="K86" s="8"/>
    </row>
    <row r="87" spans="2:11" x14ac:dyDescent="0.3">
      <c r="B87" s="8"/>
    </row>
  </sheetData>
  <mergeCells count="24">
    <mergeCell ref="A55:Q55"/>
    <mergeCell ref="A57:A58"/>
    <mergeCell ref="B57:E57"/>
    <mergeCell ref="F57:I57"/>
    <mergeCell ref="J57:M57"/>
    <mergeCell ref="N57:Q57"/>
    <mergeCell ref="A9:Q9"/>
    <mergeCell ref="A34:A35"/>
    <mergeCell ref="B34:E34"/>
    <mergeCell ref="F34:I34"/>
    <mergeCell ref="J34:M34"/>
    <mergeCell ref="N34:Q34"/>
    <mergeCell ref="A32:Q32"/>
    <mergeCell ref="A11:A12"/>
    <mergeCell ref="B11:E11"/>
    <mergeCell ref="F11:I11"/>
    <mergeCell ref="J11:M11"/>
    <mergeCell ref="N11:Q11"/>
    <mergeCell ref="A1:Q1"/>
    <mergeCell ref="A3:A4"/>
    <mergeCell ref="B3:E3"/>
    <mergeCell ref="F3:I3"/>
    <mergeCell ref="J3:M3"/>
    <mergeCell ref="N3:Q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Y75"/>
  <sheetViews>
    <sheetView workbookViewId="0">
      <selection activeCell="L48" sqref="L48"/>
    </sheetView>
  </sheetViews>
  <sheetFormatPr defaultRowHeight="14.4" x14ac:dyDescent="0.3"/>
  <cols>
    <col min="1" max="1" width="4.33203125" customWidth="1"/>
    <col min="2" max="2" width="10.6640625" customWidth="1"/>
    <col min="3" max="3" width="10.88671875" customWidth="1"/>
    <col min="4" max="4" width="18.44140625" customWidth="1"/>
    <col min="5" max="5" width="12.33203125" customWidth="1"/>
    <col min="6" max="6" width="10" customWidth="1"/>
    <col min="7" max="7" width="9.88671875" customWidth="1"/>
    <col min="8" max="8" width="17.33203125" customWidth="1"/>
    <col min="9" max="9" width="9.5546875" customWidth="1"/>
    <col min="10" max="10" width="10.88671875" customWidth="1"/>
    <col min="11" max="11" width="10.33203125" customWidth="1"/>
    <col min="12" max="12" width="16.88671875" customWidth="1"/>
    <col min="14" max="14" width="11" customWidth="1"/>
    <col min="15" max="15" width="10.33203125" customWidth="1"/>
    <col min="16" max="16" width="16" bestFit="1" customWidth="1"/>
    <col min="17" max="17" width="8.5546875" customWidth="1"/>
    <col min="18" max="18" width="10.6640625" customWidth="1"/>
    <col min="19" max="19" width="10.5546875" customWidth="1"/>
    <col min="20" max="20" width="18.5546875" customWidth="1"/>
    <col min="21" max="21" width="10.6640625" bestFit="1" customWidth="1"/>
    <col min="22" max="22" width="10" customWidth="1"/>
    <col min="23" max="23" width="9.5546875" customWidth="1"/>
    <col min="25" max="25" width="15.44140625" bestFit="1" customWidth="1"/>
  </cols>
  <sheetData>
    <row r="1" spans="1:23" ht="15.6" x14ac:dyDescent="0.3">
      <c r="A1" s="451" t="s">
        <v>725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1"/>
      <c r="T1" s="451"/>
      <c r="U1" s="451"/>
      <c r="V1" s="451"/>
      <c r="W1" s="451"/>
    </row>
    <row r="2" spans="1:23" ht="15" thickBot="1" x14ac:dyDescent="0.35">
      <c r="C2" s="39"/>
      <c r="D2" s="15"/>
      <c r="E2" s="15"/>
      <c r="F2" s="8"/>
      <c r="G2" s="15"/>
      <c r="H2" s="15"/>
      <c r="I2" s="15"/>
      <c r="J2" s="8"/>
      <c r="K2" s="15"/>
      <c r="L2" s="15"/>
      <c r="M2" s="15"/>
      <c r="N2" s="8"/>
      <c r="O2" s="15"/>
      <c r="P2" s="15"/>
      <c r="Q2" s="15"/>
      <c r="R2" s="8"/>
      <c r="S2" s="15"/>
      <c r="T2" s="15"/>
      <c r="U2" s="15"/>
    </row>
    <row r="3" spans="1:23" ht="15.6" x14ac:dyDescent="0.3">
      <c r="A3" s="452" t="s">
        <v>52</v>
      </c>
      <c r="B3" s="454" t="s">
        <v>102</v>
      </c>
      <c r="C3" s="456" t="s">
        <v>105</v>
      </c>
      <c r="D3" s="457"/>
      <c r="E3" s="457"/>
      <c r="F3" s="458"/>
      <c r="G3" s="456" t="s">
        <v>106</v>
      </c>
      <c r="H3" s="457"/>
      <c r="I3" s="457"/>
      <c r="J3" s="458"/>
      <c r="K3" s="456" t="s">
        <v>107</v>
      </c>
      <c r="L3" s="457"/>
      <c r="M3" s="457"/>
      <c r="N3" s="458"/>
      <c r="O3" s="456" t="s">
        <v>108</v>
      </c>
      <c r="P3" s="457"/>
      <c r="Q3" s="457"/>
      <c r="R3" s="458"/>
      <c r="S3" s="456" t="s">
        <v>104</v>
      </c>
      <c r="T3" s="457"/>
      <c r="U3" s="457"/>
      <c r="V3" s="457"/>
      <c r="W3" s="458"/>
    </row>
    <row r="4" spans="1:23" ht="16.2" thickBot="1" x14ac:dyDescent="0.35">
      <c r="A4" s="453"/>
      <c r="B4" s="455"/>
      <c r="C4" s="249" t="s">
        <v>1</v>
      </c>
      <c r="D4" s="250" t="s">
        <v>103</v>
      </c>
      <c r="E4" s="245" t="s">
        <v>21</v>
      </c>
      <c r="F4" s="251" t="s">
        <v>431</v>
      </c>
      <c r="G4" s="249" t="s">
        <v>1</v>
      </c>
      <c r="H4" s="250" t="s">
        <v>103</v>
      </c>
      <c r="I4" s="245" t="s">
        <v>21</v>
      </c>
      <c r="J4" s="251" t="s">
        <v>431</v>
      </c>
      <c r="K4" s="249" t="s">
        <v>1</v>
      </c>
      <c r="L4" s="250" t="s">
        <v>103</v>
      </c>
      <c r="M4" s="245" t="s">
        <v>21</v>
      </c>
      <c r="N4" s="251" t="s">
        <v>431</v>
      </c>
      <c r="O4" s="249" t="s">
        <v>1</v>
      </c>
      <c r="P4" s="250" t="s">
        <v>103</v>
      </c>
      <c r="Q4" s="245" t="s">
        <v>21</v>
      </c>
      <c r="R4" s="251" t="s">
        <v>431</v>
      </c>
      <c r="S4" s="249" t="s">
        <v>1</v>
      </c>
      <c r="T4" s="250" t="s">
        <v>103</v>
      </c>
      <c r="U4" s="245" t="s">
        <v>21</v>
      </c>
      <c r="V4" s="251" t="s">
        <v>431</v>
      </c>
      <c r="W4" s="245" t="s">
        <v>527</v>
      </c>
    </row>
    <row r="5" spans="1:23" x14ac:dyDescent="0.3">
      <c r="A5" s="83">
        <v>1</v>
      </c>
      <c r="B5" s="123" t="s">
        <v>76</v>
      </c>
      <c r="C5" s="123">
        <v>0</v>
      </c>
      <c r="D5" s="123">
        <v>0</v>
      </c>
      <c r="E5" s="123">
        <v>0</v>
      </c>
      <c r="F5" s="124" t="s">
        <v>429</v>
      </c>
      <c r="G5" s="125">
        <v>33254</v>
      </c>
      <c r="H5" s="126">
        <v>11025054.49</v>
      </c>
      <c r="I5" s="123">
        <v>331.54</v>
      </c>
      <c r="J5" s="124">
        <v>286.98</v>
      </c>
      <c r="K5" s="125">
        <v>1176</v>
      </c>
      <c r="L5" s="126">
        <v>909330.24</v>
      </c>
      <c r="M5" s="123">
        <v>773.24</v>
      </c>
      <c r="N5" s="124">
        <v>795.24</v>
      </c>
      <c r="O5" s="125">
        <v>1536</v>
      </c>
      <c r="P5" s="126">
        <v>1223456.6499999999</v>
      </c>
      <c r="Q5" s="123">
        <v>796.52</v>
      </c>
      <c r="R5" s="124">
        <v>795.24</v>
      </c>
      <c r="S5" s="125">
        <v>35966</v>
      </c>
      <c r="T5" s="241">
        <v>13157841.380000001</v>
      </c>
      <c r="U5" s="252">
        <v>365.84</v>
      </c>
      <c r="V5" s="243">
        <v>393.79</v>
      </c>
      <c r="W5" s="105">
        <v>1.41</v>
      </c>
    </row>
    <row r="6" spans="1:23" x14ac:dyDescent="0.3">
      <c r="A6" s="52">
        <v>2</v>
      </c>
      <c r="B6" s="110" t="s">
        <v>77</v>
      </c>
      <c r="C6" s="112">
        <v>3264</v>
      </c>
      <c r="D6" s="113">
        <v>4512063.45</v>
      </c>
      <c r="E6" s="110">
        <v>1382.37</v>
      </c>
      <c r="F6" s="111">
        <v>1474.95</v>
      </c>
      <c r="G6" s="112">
        <v>15589</v>
      </c>
      <c r="H6" s="113">
        <v>8811517.1300000008</v>
      </c>
      <c r="I6" s="110">
        <v>565.24</v>
      </c>
      <c r="J6" s="111">
        <v>465.69</v>
      </c>
      <c r="K6" s="112">
        <v>19947</v>
      </c>
      <c r="L6" s="113">
        <v>12276110.26</v>
      </c>
      <c r="M6" s="110">
        <v>615.44000000000005</v>
      </c>
      <c r="N6" s="111">
        <v>492.84</v>
      </c>
      <c r="O6" s="112">
        <v>1840</v>
      </c>
      <c r="P6" s="113">
        <v>1457965.67</v>
      </c>
      <c r="Q6" s="110">
        <v>792.37</v>
      </c>
      <c r="R6" s="111">
        <v>795.24</v>
      </c>
      <c r="S6" s="112">
        <v>40640</v>
      </c>
      <c r="T6" s="242">
        <v>27057656.510000002</v>
      </c>
      <c r="U6" s="246">
        <v>665.79</v>
      </c>
      <c r="V6" s="244">
        <v>520.26</v>
      </c>
      <c r="W6" s="107">
        <v>1.6</v>
      </c>
    </row>
    <row r="7" spans="1:23" x14ac:dyDescent="0.3">
      <c r="A7" s="52">
        <v>3</v>
      </c>
      <c r="B7" s="110" t="s">
        <v>95</v>
      </c>
      <c r="C7" s="112">
        <v>9370</v>
      </c>
      <c r="D7" s="113">
        <v>14516393.26</v>
      </c>
      <c r="E7" s="110">
        <v>1549.24</v>
      </c>
      <c r="F7" s="111">
        <v>1619.97</v>
      </c>
      <c r="G7" s="112">
        <v>14826</v>
      </c>
      <c r="H7" s="113">
        <v>9072537.8399999999</v>
      </c>
      <c r="I7" s="110">
        <v>611.92999999999995</v>
      </c>
      <c r="J7" s="111">
        <v>517.35</v>
      </c>
      <c r="K7" s="112">
        <v>15360</v>
      </c>
      <c r="L7" s="113">
        <v>10152527.460000001</v>
      </c>
      <c r="M7" s="110">
        <v>660.97</v>
      </c>
      <c r="N7" s="111">
        <v>544.5</v>
      </c>
      <c r="O7" s="112">
        <v>521</v>
      </c>
      <c r="P7" s="113">
        <v>412279.06</v>
      </c>
      <c r="Q7" s="110">
        <v>791.32</v>
      </c>
      <c r="R7" s="111">
        <v>795.24</v>
      </c>
      <c r="S7" s="112">
        <v>40077</v>
      </c>
      <c r="T7" s="242">
        <v>34153737.619999997</v>
      </c>
      <c r="U7" s="246">
        <v>852.2</v>
      </c>
      <c r="V7" s="244">
        <v>645.89</v>
      </c>
      <c r="W7" s="107">
        <v>1.58</v>
      </c>
    </row>
    <row r="8" spans="1:23" x14ac:dyDescent="0.3">
      <c r="A8" s="52">
        <v>4</v>
      </c>
      <c r="B8" s="110" t="s">
        <v>96</v>
      </c>
      <c r="C8" s="112">
        <v>43338</v>
      </c>
      <c r="D8" s="113">
        <v>62440542.799999997</v>
      </c>
      <c r="E8" s="110">
        <v>1440.78</v>
      </c>
      <c r="F8" s="111">
        <v>1421.8</v>
      </c>
      <c r="G8" s="112">
        <v>25978</v>
      </c>
      <c r="H8" s="113">
        <v>17450857.760000002</v>
      </c>
      <c r="I8" s="110">
        <v>671.76</v>
      </c>
      <c r="J8" s="111">
        <v>565.36</v>
      </c>
      <c r="K8" s="112">
        <v>23328</v>
      </c>
      <c r="L8" s="113">
        <v>16645258.4</v>
      </c>
      <c r="M8" s="110">
        <v>713.53</v>
      </c>
      <c r="N8" s="111">
        <v>590.49</v>
      </c>
      <c r="O8" s="112">
        <v>480</v>
      </c>
      <c r="P8" s="113">
        <v>379197.3</v>
      </c>
      <c r="Q8" s="110">
        <v>789.99</v>
      </c>
      <c r="R8" s="111">
        <v>795.24</v>
      </c>
      <c r="S8" s="112">
        <v>93124</v>
      </c>
      <c r="T8" s="242">
        <v>96915856.260000005</v>
      </c>
      <c r="U8" s="246">
        <v>1040.72</v>
      </c>
      <c r="V8" s="244">
        <v>915.83</v>
      </c>
      <c r="W8" s="107">
        <v>3.66</v>
      </c>
    </row>
    <row r="9" spans="1:23" x14ac:dyDescent="0.3">
      <c r="A9" s="52">
        <v>5</v>
      </c>
      <c r="B9" s="110" t="s">
        <v>97</v>
      </c>
      <c r="C9" s="112">
        <v>226487</v>
      </c>
      <c r="D9" s="113">
        <v>285484025.63999999</v>
      </c>
      <c r="E9" s="110">
        <v>1260.49</v>
      </c>
      <c r="F9" s="111">
        <v>1162.42</v>
      </c>
      <c r="G9" s="112">
        <v>33133</v>
      </c>
      <c r="H9" s="113">
        <v>24129808.609999999</v>
      </c>
      <c r="I9" s="110">
        <v>728.27</v>
      </c>
      <c r="J9" s="111">
        <v>635.63</v>
      </c>
      <c r="K9" s="112">
        <v>26575</v>
      </c>
      <c r="L9" s="113">
        <v>19385350.309999999</v>
      </c>
      <c r="M9" s="110">
        <v>729.46</v>
      </c>
      <c r="N9" s="111">
        <v>598.49</v>
      </c>
      <c r="O9" s="112">
        <v>414</v>
      </c>
      <c r="P9" s="113">
        <v>325465.58</v>
      </c>
      <c r="Q9" s="110">
        <v>786.15</v>
      </c>
      <c r="R9" s="111">
        <v>795.24</v>
      </c>
      <c r="S9" s="112">
        <v>286609</v>
      </c>
      <c r="T9" s="242">
        <v>329324650.13999999</v>
      </c>
      <c r="U9" s="246">
        <v>1149.04</v>
      </c>
      <c r="V9" s="244">
        <v>1057.58</v>
      </c>
      <c r="W9" s="107">
        <v>11.27</v>
      </c>
    </row>
    <row r="10" spans="1:23" x14ac:dyDescent="0.3">
      <c r="A10" s="52">
        <v>6</v>
      </c>
      <c r="B10" s="110" t="s">
        <v>98</v>
      </c>
      <c r="C10" s="112">
        <v>403691</v>
      </c>
      <c r="D10" s="113">
        <v>481054702.11000001</v>
      </c>
      <c r="E10" s="110">
        <v>1191.6400000000001</v>
      </c>
      <c r="F10" s="111">
        <v>1106.44</v>
      </c>
      <c r="G10" s="112">
        <v>38275</v>
      </c>
      <c r="H10" s="113">
        <v>30802739.07</v>
      </c>
      <c r="I10" s="110">
        <v>804.77</v>
      </c>
      <c r="J10" s="111">
        <v>735.23</v>
      </c>
      <c r="K10" s="112">
        <v>26092</v>
      </c>
      <c r="L10" s="113">
        <v>19317876.760000002</v>
      </c>
      <c r="M10" s="110">
        <v>740.38</v>
      </c>
      <c r="N10" s="111">
        <v>609.41</v>
      </c>
      <c r="O10" s="112">
        <v>4804</v>
      </c>
      <c r="P10" s="113">
        <v>2006422.37</v>
      </c>
      <c r="Q10" s="110">
        <v>417.66</v>
      </c>
      <c r="R10" s="111">
        <v>418.95</v>
      </c>
      <c r="S10" s="112">
        <v>472862</v>
      </c>
      <c r="T10" s="242">
        <v>533181740.31</v>
      </c>
      <c r="U10" s="246">
        <v>1127.56</v>
      </c>
      <c r="V10" s="244">
        <v>1035.57</v>
      </c>
      <c r="W10" s="107">
        <v>18.600000000000001</v>
      </c>
    </row>
    <row r="11" spans="1:23" x14ac:dyDescent="0.3">
      <c r="A11" s="52">
        <v>7</v>
      </c>
      <c r="B11" s="110" t="s">
        <v>99</v>
      </c>
      <c r="C11" s="112">
        <v>410518</v>
      </c>
      <c r="D11" s="113">
        <v>481738310.67000002</v>
      </c>
      <c r="E11" s="110">
        <v>1173.49</v>
      </c>
      <c r="F11" s="111">
        <v>1124.5999999999999</v>
      </c>
      <c r="G11" s="112">
        <v>41093</v>
      </c>
      <c r="H11" s="113">
        <v>33753798.479999997</v>
      </c>
      <c r="I11" s="110">
        <v>821.4</v>
      </c>
      <c r="J11" s="111">
        <v>758.89</v>
      </c>
      <c r="K11" s="112">
        <v>21268</v>
      </c>
      <c r="L11" s="113">
        <v>15591011.060000001</v>
      </c>
      <c r="M11" s="110">
        <v>733.07</v>
      </c>
      <c r="N11" s="111">
        <v>610.70000000000005</v>
      </c>
      <c r="O11" s="112">
        <v>11189</v>
      </c>
      <c r="P11" s="113">
        <v>4310214.29</v>
      </c>
      <c r="Q11" s="110">
        <v>385.22</v>
      </c>
      <c r="R11" s="111">
        <v>418.95</v>
      </c>
      <c r="S11" s="112">
        <v>484068</v>
      </c>
      <c r="T11" s="242">
        <v>535393334.5</v>
      </c>
      <c r="U11" s="246">
        <v>1106.03</v>
      </c>
      <c r="V11" s="244">
        <v>1015.01</v>
      </c>
      <c r="W11" s="107">
        <v>19.04</v>
      </c>
    </row>
    <row r="12" spans="1:23" x14ac:dyDescent="0.3">
      <c r="A12" s="52">
        <v>8</v>
      </c>
      <c r="B12" s="110" t="s">
        <v>100</v>
      </c>
      <c r="C12" s="112">
        <v>352335</v>
      </c>
      <c r="D12" s="113">
        <v>401871255.51999998</v>
      </c>
      <c r="E12" s="110">
        <v>1140.5899999999999</v>
      </c>
      <c r="F12" s="111">
        <v>1077.99</v>
      </c>
      <c r="G12" s="112">
        <v>53461</v>
      </c>
      <c r="H12" s="113">
        <v>43414081.670000002</v>
      </c>
      <c r="I12" s="110">
        <v>812.07</v>
      </c>
      <c r="J12" s="111">
        <v>738.98</v>
      </c>
      <c r="K12" s="112">
        <v>17571</v>
      </c>
      <c r="L12" s="113">
        <v>12361904.48</v>
      </c>
      <c r="M12" s="110">
        <v>703.54</v>
      </c>
      <c r="N12" s="111">
        <v>598.71</v>
      </c>
      <c r="O12" s="112">
        <v>6799</v>
      </c>
      <c r="P12" s="113">
        <v>2525409.7999999998</v>
      </c>
      <c r="Q12" s="110">
        <v>371.44</v>
      </c>
      <c r="R12" s="111">
        <v>418.95</v>
      </c>
      <c r="S12" s="112">
        <v>430166</v>
      </c>
      <c r="T12" s="242">
        <v>460172651.47000003</v>
      </c>
      <c r="U12" s="246">
        <v>1069.76</v>
      </c>
      <c r="V12" s="244">
        <v>972.32</v>
      </c>
      <c r="W12" s="107">
        <v>16.920000000000002</v>
      </c>
    </row>
    <row r="13" spans="1:23" x14ac:dyDescent="0.3">
      <c r="A13" s="52">
        <v>9</v>
      </c>
      <c r="B13" s="110" t="s">
        <v>101</v>
      </c>
      <c r="C13" s="112">
        <v>238675</v>
      </c>
      <c r="D13" s="113">
        <v>252016428.44999999</v>
      </c>
      <c r="E13" s="110">
        <v>1055.9000000000001</v>
      </c>
      <c r="F13" s="111">
        <v>951.76</v>
      </c>
      <c r="G13" s="112">
        <v>47637</v>
      </c>
      <c r="H13" s="113">
        <v>38434395.259999998</v>
      </c>
      <c r="I13" s="110">
        <v>806.82</v>
      </c>
      <c r="J13" s="111">
        <v>721.27</v>
      </c>
      <c r="K13" s="112">
        <v>11540</v>
      </c>
      <c r="L13" s="113">
        <v>7841450.2199999997</v>
      </c>
      <c r="M13" s="110">
        <v>679.5</v>
      </c>
      <c r="N13" s="111">
        <v>579.27</v>
      </c>
      <c r="O13" s="112">
        <v>1556</v>
      </c>
      <c r="P13" s="113">
        <v>585516.68999999994</v>
      </c>
      <c r="Q13" s="110">
        <v>376.3</v>
      </c>
      <c r="R13" s="111">
        <v>357.46</v>
      </c>
      <c r="S13" s="112">
        <v>299408</v>
      </c>
      <c r="T13" s="242">
        <v>298877790.62</v>
      </c>
      <c r="U13" s="246">
        <v>998.23</v>
      </c>
      <c r="V13" s="244">
        <v>879.81</v>
      </c>
      <c r="W13" s="107">
        <v>11.78</v>
      </c>
    </row>
    <row r="14" spans="1:23" x14ac:dyDescent="0.3">
      <c r="A14" s="52">
        <v>10</v>
      </c>
      <c r="B14" s="110" t="s">
        <v>109</v>
      </c>
      <c r="C14" s="112">
        <v>179603</v>
      </c>
      <c r="D14" s="113">
        <v>178416472.25</v>
      </c>
      <c r="E14" s="110">
        <v>993.39</v>
      </c>
      <c r="F14" s="111">
        <v>843.08</v>
      </c>
      <c r="G14" s="112">
        <v>43886</v>
      </c>
      <c r="H14" s="113">
        <v>35538376.850000001</v>
      </c>
      <c r="I14" s="110">
        <v>809.79</v>
      </c>
      <c r="J14" s="111">
        <v>715.64</v>
      </c>
      <c r="K14" s="112">
        <v>7446</v>
      </c>
      <c r="L14" s="113">
        <v>4866588.6500000004</v>
      </c>
      <c r="M14" s="110">
        <v>653.58000000000004</v>
      </c>
      <c r="N14" s="111">
        <v>537.35</v>
      </c>
      <c r="O14" s="112">
        <v>867</v>
      </c>
      <c r="P14" s="113">
        <v>313611.46999999997</v>
      </c>
      <c r="Q14" s="110">
        <v>361.72</v>
      </c>
      <c r="R14" s="111">
        <v>223.75</v>
      </c>
      <c r="S14" s="112">
        <v>231802</v>
      </c>
      <c r="T14" s="242">
        <v>219135049.22</v>
      </c>
      <c r="U14" s="246">
        <v>945.35</v>
      </c>
      <c r="V14" s="244">
        <v>794.96</v>
      </c>
      <c r="W14" s="107">
        <v>9.1199999999999992</v>
      </c>
    </row>
    <row r="15" spans="1:23" x14ac:dyDescent="0.3">
      <c r="A15" s="52">
        <v>11</v>
      </c>
      <c r="B15" s="110" t="s">
        <v>110</v>
      </c>
      <c r="C15" s="112">
        <v>77277</v>
      </c>
      <c r="D15" s="113">
        <v>73782922.780000001</v>
      </c>
      <c r="E15" s="110">
        <v>954.79</v>
      </c>
      <c r="F15" s="111">
        <v>785.25</v>
      </c>
      <c r="G15" s="112">
        <v>22232</v>
      </c>
      <c r="H15" s="113">
        <v>18433239.850000001</v>
      </c>
      <c r="I15" s="110">
        <v>829.13</v>
      </c>
      <c r="J15" s="111">
        <v>727.54</v>
      </c>
      <c r="K15" s="112">
        <v>2481</v>
      </c>
      <c r="L15" s="113">
        <v>1652913.56</v>
      </c>
      <c r="M15" s="110">
        <v>666.23</v>
      </c>
      <c r="N15" s="111">
        <v>487.12</v>
      </c>
      <c r="O15" s="112">
        <v>310</v>
      </c>
      <c r="P15" s="113">
        <v>113989.2</v>
      </c>
      <c r="Q15" s="110">
        <v>367.71</v>
      </c>
      <c r="R15" s="111">
        <v>227.78</v>
      </c>
      <c r="S15" s="112">
        <v>102300</v>
      </c>
      <c r="T15" s="242">
        <v>93983065.390000001</v>
      </c>
      <c r="U15" s="246">
        <v>918.7</v>
      </c>
      <c r="V15" s="244">
        <v>755.54</v>
      </c>
      <c r="W15" s="107">
        <v>4.0199999999999996</v>
      </c>
    </row>
    <row r="16" spans="1:23" ht="15" thickBot="1" x14ac:dyDescent="0.35">
      <c r="A16" s="254">
        <v>12</v>
      </c>
      <c r="B16" s="267" t="s">
        <v>111</v>
      </c>
      <c r="C16" s="268">
        <v>18428</v>
      </c>
      <c r="D16" s="269">
        <v>16590047.560000001</v>
      </c>
      <c r="E16" s="270">
        <v>900.26305404818754</v>
      </c>
      <c r="F16" s="270">
        <v>714.07</v>
      </c>
      <c r="G16" s="268">
        <v>6553</v>
      </c>
      <c r="H16" s="269">
        <v>5475326.1399999997</v>
      </c>
      <c r="I16" s="270">
        <v>835.54496261254383</v>
      </c>
      <c r="J16" s="270">
        <v>721.06</v>
      </c>
      <c r="K16" s="268">
        <v>658</v>
      </c>
      <c r="L16" s="269">
        <v>446834.75</v>
      </c>
      <c r="M16" s="270">
        <v>679.08016717325233</v>
      </c>
      <c r="N16" s="270">
        <v>462.37</v>
      </c>
      <c r="O16" s="268">
        <v>79</v>
      </c>
      <c r="P16" s="269">
        <v>22598.01</v>
      </c>
      <c r="Q16" s="267">
        <v>286.05075949367085</v>
      </c>
      <c r="R16" s="270">
        <v>192.21</v>
      </c>
      <c r="S16" s="268">
        <v>25718</v>
      </c>
      <c r="T16" s="271">
        <v>22534806.460000001</v>
      </c>
      <c r="U16" s="327">
        <v>876.22701843067114</v>
      </c>
      <c r="V16" s="273">
        <v>708.64</v>
      </c>
      <c r="W16" s="274">
        <v>1.0114286163744621</v>
      </c>
    </row>
    <row r="17" spans="1:25" ht="16.2" thickBot="1" x14ac:dyDescent="0.35">
      <c r="A17" s="108"/>
      <c r="B17" s="332" t="s">
        <v>526</v>
      </c>
      <c r="C17" s="116">
        <v>1962986</v>
      </c>
      <c r="D17" s="117">
        <v>2252423164.4900002</v>
      </c>
      <c r="E17" s="118">
        <v>1147.4473911123157</v>
      </c>
      <c r="F17" s="118">
        <v>1071.81</v>
      </c>
      <c r="G17" s="116">
        <v>375917</v>
      </c>
      <c r="H17" s="117">
        <v>276341733.14999998</v>
      </c>
      <c r="I17" s="118">
        <v>735.11369038910175</v>
      </c>
      <c r="J17" s="118">
        <v>636.15</v>
      </c>
      <c r="K17" s="116">
        <v>173442</v>
      </c>
      <c r="L17" s="117">
        <v>121447156.15000002</v>
      </c>
      <c r="M17" s="118">
        <v>700.21768746900989</v>
      </c>
      <c r="N17" s="118">
        <v>583.1</v>
      </c>
      <c r="O17" s="116">
        <v>30395</v>
      </c>
      <c r="P17" s="117">
        <v>13676126.089999998</v>
      </c>
      <c r="Q17" s="118">
        <v>449.94657312057899</v>
      </c>
      <c r="R17" s="118">
        <v>418.95</v>
      </c>
      <c r="S17" s="116">
        <v>2542740</v>
      </c>
      <c r="T17" s="117">
        <v>2663888179.8799996</v>
      </c>
      <c r="U17" s="118">
        <v>1047.6447375193686</v>
      </c>
      <c r="V17" s="118">
        <v>940.46</v>
      </c>
      <c r="W17" s="109">
        <v>100</v>
      </c>
      <c r="X17" s="8"/>
      <c r="Y17" s="9"/>
    </row>
    <row r="18" spans="1:25" x14ac:dyDescent="0.3">
      <c r="C18" s="199"/>
      <c r="D18" s="193"/>
      <c r="E18" s="192"/>
      <c r="F18" s="193"/>
      <c r="G18" s="192"/>
      <c r="H18" s="192"/>
      <c r="I18" s="192"/>
      <c r="J18" s="193"/>
      <c r="K18" s="192"/>
      <c r="L18" s="192"/>
      <c r="M18" s="192"/>
      <c r="N18" s="193"/>
      <c r="O18" s="192"/>
      <c r="P18" s="192"/>
      <c r="Q18" s="192"/>
      <c r="R18" s="193"/>
      <c r="S18" s="192"/>
      <c r="T18" s="192"/>
      <c r="U18" s="192"/>
      <c r="V18" s="192"/>
      <c r="W18" s="192"/>
    </row>
    <row r="19" spans="1:25" ht="15.6" x14ac:dyDescent="0.3">
      <c r="A19" s="451" t="s">
        <v>723</v>
      </c>
      <c r="B19" s="451"/>
      <c r="C19" s="451"/>
      <c r="D19" s="451"/>
      <c r="E19" s="451"/>
      <c r="F19" s="451"/>
      <c r="G19" s="451"/>
      <c r="H19" s="451"/>
      <c r="I19" s="451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</row>
    <row r="20" spans="1:25" ht="15" thickBot="1" x14ac:dyDescent="0.35">
      <c r="C20" s="8"/>
      <c r="D20" s="15"/>
      <c r="E20" s="15"/>
      <c r="F20" s="8"/>
      <c r="G20" s="15"/>
      <c r="H20" s="15"/>
      <c r="I20" s="15"/>
      <c r="J20" s="8"/>
      <c r="K20" s="15"/>
      <c r="L20" s="15"/>
      <c r="M20" s="15"/>
      <c r="N20" s="8"/>
      <c r="O20" s="15"/>
      <c r="P20" s="15"/>
      <c r="Q20" s="15"/>
      <c r="R20" s="8"/>
      <c r="S20" s="15"/>
      <c r="T20" s="15"/>
      <c r="U20" s="15"/>
    </row>
    <row r="21" spans="1:25" ht="15.6" x14ac:dyDescent="0.3">
      <c r="A21" s="452" t="s">
        <v>52</v>
      </c>
      <c r="B21" s="454" t="s">
        <v>102</v>
      </c>
      <c r="C21" s="456" t="s">
        <v>105</v>
      </c>
      <c r="D21" s="457"/>
      <c r="E21" s="457"/>
      <c r="F21" s="458"/>
      <c r="G21" s="456" t="s">
        <v>106</v>
      </c>
      <c r="H21" s="457"/>
      <c r="I21" s="457"/>
      <c r="J21" s="458"/>
      <c r="K21" s="456" t="s">
        <v>107</v>
      </c>
      <c r="L21" s="457"/>
      <c r="M21" s="457"/>
      <c r="N21" s="458"/>
      <c r="O21" s="456" t="s">
        <v>108</v>
      </c>
      <c r="P21" s="457"/>
      <c r="Q21" s="457"/>
      <c r="R21" s="458"/>
      <c r="S21" s="456" t="s">
        <v>104</v>
      </c>
      <c r="T21" s="457"/>
      <c r="U21" s="457"/>
      <c r="V21" s="457"/>
      <c r="W21" s="458"/>
    </row>
    <row r="22" spans="1:25" ht="16.2" thickBot="1" x14ac:dyDescent="0.35">
      <c r="A22" s="453"/>
      <c r="B22" s="455"/>
      <c r="C22" s="249" t="s">
        <v>1</v>
      </c>
      <c r="D22" s="250" t="s">
        <v>103</v>
      </c>
      <c r="E22" s="245" t="s">
        <v>21</v>
      </c>
      <c r="F22" s="251" t="s">
        <v>431</v>
      </c>
      <c r="G22" s="249" t="s">
        <v>1</v>
      </c>
      <c r="H22" s="250" t="s">
        <v>103</v>
      </c>
      <c r="I22" s="245" t="s">
        <v>21</v>
      </c>
      <c r="J22" s="251" t="s">
        <v>431</v>
      </c>
      <c r="K22" s="249" t="s">
        <v>1</v>
      </c>
      <c r="L22" s="250" t="s">
        <v>103</v>
      </c>
      <c r="M22" s="245" t="s">
        <v>21</v>
      </c>
      <c r="N22" s="251" t="s">
        <v>431</v>
      </c>
      <c r="O22" s="249" t="s">
        <v>1</v>
      </c>
      <c r="P22" s="250" t="s">
        <v>103</v>
      </c>
      <c r="Q22" s="245" t="s">
        <v>21</v>
      </c>
      <c r="R22" s="251" t="s">
        <v>431</v>
      </c>
      <c r="S22" s="249" t="s">
        <v>1</v>
      </c>
      <c r="T22" s="250" t="s">
        <v>103</v>
      </c>
      <c r="U22" s="245" t="s">
        <v>21</v>
      </c>
      <c r="V22" s="251" t="s">
        <v>431</v>
      </c>
      <c r="W22" s="245" t="s">
        <v>527</v>
      </c>
    </row>
    <row r="23" spans="1:25" x14ac:dyDescent="0.3">
      <c r="A23" s="83">
        <v>1</v>
      </c>
      <c r="B23" s="123" t="s">
        <v>76</v>
      </c>
      <c r="C23" s="123">
        <v>0</v>
      </c>
      <c r="D23" s="123">
        <v>0</v>
      </c>
      <c r="E23" s="123">
        <v>0</v>
      </c>
      <c r="F23" s="124" t="s">
        <v>429</v>
      </c>
      <c r="G23" s="125">
        <v>16940</v>
      </c>
      <c r="H23" s="126">
        <v>5610333.0499999998</v>
      </c>
      <c r="I23" s="123">
        <v>331.19</v>
      </c>
      <c r="J23" s="124">
        <v>286</v>
      </c>
      <c r="K23" s="125">
        <v>658</v>
      </c>
      <c r="L23" s="126">
        <v>509189.94</v>
      </c>
      <c r="M23" s="123">
        <v>773.84</v>
      </c>
      <c r="N23" s="124">
        <v>795.24</v>
      </c>
      <c r="O23" s="125">
        <v>903</v>
      </c>
      <c r="P23" s="126">
        <v>718988.5</v>
      </c>
      <c r="Q23" s="123">
        <v>796.22</v>
      </c>
      <c r="R23" s="124">
        <v>795.24</v>
      </c>
      <c r="S23" s="125">
        <v>18501</v>
      </c>
      <c r="T23" s="241">
        <v>6838511.4900000002</v>
      </c>
      <c r="U23" s="252">
        <v>369.63</v>
      </c>
      <c r="V23" s="243">
        <v>393.8</v>
      </c>
      <c r="W23" s="105">
        <v>1.55</v>
      </c>
    </row>
    <row r="24" spans="1:25" x14ac:dyDescent="0.3">
      <c r="A24" s="52">
        <v>2</v>
      </c>
      <c r="B24" s="110" t="s">
        <v>77</v>
      </c>
      <c r="C24" s="112">
        <v>2548</v>
      </c>
      <c r="D24" s="113">
        <v>3560056.7</v>
      </c>
      <c r="E24" s="110">
        <v>1397.2</v>
      </c>
      <c r="F24" s="111">
        <v>1474.71</v>
      </c>
      <c r="G24" s="112">
        <v>3576</v>
      </c>
      <c r="H24" s="113">
        <v>2209757.25</v>
      </c>
      <c r="I24" s="110">
        <v>617.94000000000005</v>
      </c>
      <c r="J24" s="111">
        <v>473.9</v>
      </c>
      <c r="K24" s="112">
        <v>11384</v>
      </c>
      <c r="L24" s="113">
        <v>7237745.0099999998</v>
      </c>
      <c r="M24" s="110">
        <v>635.78</v>
      </c>
      <c r="N24" s="111">
        <v>516.33000000000004</v>
      </c>
      <c r="O24" s="112">
        <v>954</v>
      </c>
      <c r="P24" s="113">
        <v>756814.22</v>
      </c>
      <c r="Q24" s="110">
        <v>793.31</v>
      </c>
      <c r="R24" s="111">
        <v>795.24</v>
      </c>
      <c r="S24" s="112">
        <v>18462</v>
      </c>
      <c r="T24" s="242">
        <v>13764373.18</v>
      </c>
      <c r="U24" s="246">
        <v>745.55</v>
      </c>
      <c r="V24" s="244">
        <v>585.32000000000005</v>
      </c>
      <c r="W24" s="107">
        <v>1.55</v>
      </c>
    </row>
    <row r="25" spans="1:25" x14ac:dyDescent="0.3">
      <c r="A25" s="52">
        <v>3</v>
      </c>
      <c r="B25" s="110" t="s">
        <v>95</v>
      </c>
      <c r="C25" s="112">
        <v>7004</v>
      </c>
      <c r="D25" s="113">
        <v>11366301.689999999</v>
      </c>
      <c r="E25" s="110">
        <v>1622.83</v>
      </c>
      <c r="F25" s="111">
        <v>1677.71</v>
      </c>
      <c r="G25" s="112">
        <v>2170</v>
      </c>
      <c r="H25" s="113">
        <v>1334445.33</v>
      </c>
      <c r="I25" s="110">
        <v>614.95000000000005</v>
      </c>
      <c r="J25" s="111">
        <v>479.46</v>
      </c>
      <c r="K25" s="112">
        <v>8687</v>
      </c>
      <c r="L25" s="113">
        <v>6000560.0499999998</v>
      </c>
      <c r="M25" s="110">
        <v>690.75</v>
      </c>
      <c r="N25" s="111">
        <v>575.91</v>
      </c>
      <c r="O25" s="112">
        <v>232</v>
      </c>
      <c r="P25" s="113">
        <v>177705.62</v>
      </c>
      <c r="Q25" s="110">
        <v>765.97</v>
      </c>
      <c r="R25" s="111">
        <v>795.24</v>
      </c>
      <c r="S25" s="112">
        <v>18093</v>
      </c>
      <c r="T25" s="242">
        <v>18879012.690000001</v>
      </c>
      <c r="U25" s="246">
        <v>1043.44</v>
      </c>
      <c r="V25" s="244">
        <v>850.99</v>
      </c>
      <c r="W25" s="107">
        <v>1.51</v>
      </c>
    </row>
    <row r="26" spans="1:25" x14ac:dyDescent="0.3">
      <c r="A26" s="52">
        <v>4</v>
      </c>
      <c r="B26" s="323" t="s">
        <v>96</v>
      </c>
      <c r="C26" s="324">
        <v>22092</v>
      </c>
      <c r="D26" s="325">
        <v>36177365.770000003</v>
      </c>
      <c r="E26" s="110">
        <v>1637.58</v>
      </c>
      <c r="F26" s="111">
        <v>1595.06</v>
      </c>
      <c r="G26" s="112">
        <v>2966</v>
      </c>
      <c r="H26" s="113">
        <v>1838968.79</v>
      </c>
      <c r="I26" s="110">
        <v>620.02</v>
      </c>
      <c r="J26" s="111">
        <v>493.91</v>
      </c>
      <c r="K26" s="112">
        <v>13720</v>
      </c>
      <c r="L26" s="113">
        <v>10369284.710000001</v>
      </c>
      <c r="M26" s="110">
        <v>755.78</v>
      </c>
      <c r="N26" s="111">
        <v>628.87</v>
      </c>
      <c r="O26" s="112">
        <v>236</v>
      </c>
      <c r="P26" s="113">
        <v>187828.74</v>
      </c>
      <c r="Q26" s="110">
        <v>795.88</v>
      </c>
      <c r="R26" s="111">
        <v>795.24</v>
      </c>
      <c r="S26" s="112">
        <v>39014</v>
      </c>
      <c r="T26" s="242">
        <v>48573448.009999998</v>
      </c>
      <c r="U26" s="246">
        <v>1245.03</v>
      </c>
      <c r="V26" s="244">
        <v>1289.8900000000001</v>
      </c>
      <c r="W26" s="107">
        <v>3.27</v>
      </c>
    </row>
    <row r="27" spans="1:25" x14ac:dyDescent="0.3">
      <c r="A27" s="52">
        <v>5</v>
      </c>
      <c r="B27" s="110" t="s">
        <v>97</v>
      </c>
      <c r="C27" s="112">
        <v>121507</v>
      </c>
      <c r="D27" s="113">
        <v>168561399.13</v>
      </c>
      <c r="E27" s="110">
        <v>1387.26</v>
      </c>
      <c r="F27" s="111">
        <v>1282.47</v>
      </c>
      <c r="G27" s="112">
        <v>2621</v>
      </c>
      <c r="H27" s="113">
        <v>1738641.82</v>
      </c>
      <c r="I27" s="110">
        <v>663.35</v>
      </c>
      <c r="J27" s="111">
        <v>522.77</v>
      </c>
      <c r="K27" s="112">
        <v>16506</v>
      </c>
      <c r="L27" s="113">
        <v>13038620.060000001</v>
      </c>
      <c r="M27" s="110">
        <v>789.93</v>
      </c>
      <c r="N27" s="111">
        <v>660.53</v>
      </c>
      <c r="O27" s="112">
        <v>167</v>
      </c>
      <c r="P27" s="113">
        <v>131355.53</v>
      </c>
      <c r="Q27" s="110">
        <v>786.56</v>
      </c>
      <c r="R27" s="111">
        <v>795.24</v>
      </c>
      <c r="S27" s="112">
        <v>140801</v>
      </c>
      <c r="T27" s="242">
        <v>183470016.53999999</v>
      </c>
      <c r="U27" s="246">
        <v>1303.04</v>
      </c>
      <c r="V27" s="244">
        <v>1193.73</v>
      </c>
      <c r="W27" s="107">
        <v>11.79</v>
      </c>
    </row>
    <row r="28" spans="1:25" x14ac:dyDescent="0.3">
      <c r="A28" s="52">
        <v>6</v>
      </c>
      <c r="B28" s="110" t="s">
        <v>98</v>
      </c>
      <c r="C28" s="112">
        <v>221062</v>
      </c>
      <c r="D28" s="113">
        <v>289740213.67000002</v>
      </c>
      <c r="E28" s="110">
        <v>1310.67</v>
      </c>
      <c r="F28" s="111">
        <v>1212.5899999999999</v>
      </c>
      <c r="G28" s="112">
        <v>1870</v>
      </c>
      <c r="H28" s="113">
        <v>1418158.82</v>
      </c>
      <c r="I28" s="110">
        <v>758.37</v>
      </c>
      <c r="J28" s="111">
        <v>589.48</v>
      </c>
      <c r="K28" s="112">
        <v>16429</v>
      </c>
      <c r="L28" s="113">
        <v>13211861.43</v>
      </c>
      <c r="M28" s="110">
        <v>804.18</v>
      </c>
      <c r="N28" s="111">
        <v>689.74</v>
      </c>
      <c r="O28" s="112">
        <v>1994</v>
      </c>
      <c r="P28" s="113">
        <v>822225.54</v>
      </c>
      <c r="Q28" s="110">
        <v>412.35</v>
      </c>
      <c r="R28" s="111">
        <v>418.95</v>
      </c>
      <c r="S28" s="112">
        <v>241355</v>
      </c>
      <c r="T28" s="242">
        <v>305192459.45999998</v>
      </c>
      <c r="U28" s="246">
        <v>1264.5</v>
      </c>
      <c r="V28" s="244">
        <v>1165.52</v>
      </c>
      <c r="W28" s="107">
        <v>20.2</v>
      </c>
    </row>
    <row r="29" spans="1:25" x14ac:dyDescent="0.3">
      <c r="A29" s="52">
        <v>7</v>
      </c>
      <c r="B29" s="110" t="s">
        <v>99</v>
      </c>
      <c r="C29" s="112">
        <v>223280</v>
      </c>
      <c r="D29" s="113">
        <v>287248594.41000003</v>
      </c>
      <c r="E29" s="110">
        <v>1286.49</v>
      </c>
      <c r="F29" s="111">
        <v>1265.93</v>
      </c>
      <c r="G29" s="112">
        <v>1248</v>
      </c>
      <c r="H29" s="113">
        <v>1008982.23</v>
      </c>
      <c r="I29" s="110">
        <v>808.48</v>
      </c>
      <c r="J29" s="111">
        <v>645.20000000000005</v>
      </c>
      <c r="K29" s="112">
        <v>13691</v>
      </c>
      <c r="L29" s="113">
        <v>10947417.720000001</v>
      </c>
      <c r="M29" s="110">
        <v>799.61</v>
      </c>
      <c r="N29" s="111">
        <v>701.92</v>
      </c>
      <c r="O29" s="112">
        <v>4795</v>
      </c>
      <c r="P29" s="113">
        <v>1848506.8</v>
      </c>
      <c r="Q29" s="110">
        <v>385.51</v>
      </c>
      <c r="R29" s="111">
        <v>418.95</v>
      </c>
      <c r="S29" s="112">
        <v>243014</v>
      </c>
      <c r="T29" s="242">
        <v>301053501.16000003</v>
      </c>
      <c r="U29" s="246">
        <v>1238.83</v>
      </c>
      <c r="V29" s="244">
        <v>1220.95</v>
      </c>
      <c r="W29" s="107">
        <v>20.34</v>
      </c>
    </row>
    <row r="30" spans="1:25" x14ac:dyDescent="0.3">
      <c r="A30" s="52">
        <v>8</v>
      </c>
      <c r="B30" s="110" t="s">
        <v>100</v>
      </c>
      <c r="C30" s="112">
        <v>190776</v>
      </c>
      <c r="D30" s="113">
        <v>239013353.63999999</v>
      </c>
      <c r="E30" s="110">
        <v>1252.8499999999999</v>
      </c>
      <c r="F30" s="111">
        <v>1240.4100000000001</v>
      </c>
      <c r="G30" s="112">
        <v>1108</v>
      </c>
      <c r="H30" s="113">
        <v>984193.66</v>
      </c>
      <c r="I30" s="110">
        <v>888.26</v>
      </c>
      <c r="J30" s="111">
        <v>842.71</v>
      </c>
      <c r="K30" s="112">
        <v>10976</v>
      </c>
      <c r="L30" s="113">
        <v>8375038.6399999997</v>
      </c>
      <c r="M30" s="110">
        <v>763.03</v>
      </c>
      <c r="N30" s="111">
        <v>667.32</v>
      </c>
      <c r="O30" s="112">
        <v>2419</v>
      </c>
      <c r="P30" s="113">
        <v>876950.87</v>
      </c>
      <c r="Q30" s="110">
        <v>362.53</v>
      </c>
      <c r="R30" s="111">
        <v>418.95</v>
      </c>
      <c r="S30" s="112">
        <v>205279</v>
      </c>
      <c r="T30" s="242">
        <v>249249536.81</v>
      </c>
      <c r="U30" s="246">
        <v>1214.2</v>
      </c>
      <c r="V30" s="244">
        <v>1205.4100000000001</v>
      </c>
      <c r="W30" s="107">
        <v>17.18</v>
      </c>
    </row>
    <row r="31" spans="1:25" x14ac:dyDescent="0.3">
      <c r="A31" s="52">
        <v>9</v>
      </c>
      <c r="B31" s="110" t="s">
        <v>101</v>
      </c>
      <c r="C31" s="112">
        <v>124521</v>
      </c>
      <c r="D31" s="113">
        <v>143341697.62</v>
      </c>
      <c r="E31" s="110">
        <v>1151.1400000000001</v>
      </c>
      <c r="F31" s="111">
        <v>1104.18</v>
      </c>
      <c r="G31" s="112">
        <v>849</v>
      </c>
      <c r="H31" s="113">
        <v>736751.13</v>
      </c>
      <c r="I31" s="110">
        <v>867.79</v>
      </c>
      <c r="J31" s="111">
        <v>822.38</v>
      </c>
      <c r="K31" s="112">
        <v>6757</v>
      </c>
      <c r="L31" s="113">
        <v>4950603.45</v>
      </c>
      <c r="M31" s="110">
        <v>732.66</v>
      </c>
      <c r="N31" s="111">
        <v>635.98</v>
      </c>
      <c r="O31" s="112">
        <v>496</v>
      </c>
      <c r="P31" s="113">
        <v>156943.6</v>
      </c>
      <c r="Q31" s="110">
        <v>316.42</v>
      </c>
      <c r="R31" s="111">
        <v>418.95</v>
      </c>
      <c r="S31" s="112">
        <v>132623</v>
      </c>
      <c r="T31" s="242">
        <v>149185995.80000001</v>
      </c>
      <c r="U31" s="246">
        <v>1124.8900000000001</v>
      </c>
      <c r="V31" s="244">
        <v>1067.1400000000001</v>
      </c>
      <c r="W31" s="107">
        <v>11.1</v>
      </c>
    </row>
    <row r="32" spans="1:25" x14ac:dyDescent="0.3">
      <c r="A32" s="254">
        <v>10</v>
      </c>
      <c r="B32" s="267" t="s">
        <v>109</v>
      </c>
      <c r="C32" s="268">
        <v>87292</v>
      </c>
      <c r="D32" s="269">
        <v>94107847.120000005</v>
      </c>
      <c r="E32" s="267">
        <v>1078.08</v>
      </c>
      <c r="F32" s="270">
        <v>968.37</v>
      </c>
      <c r="G32" s="268">
        <v>677</v>
      </c>
      <c r="H32" s="269">
        <v>569595.94999999995</v>
      </c>
      <c r="I32" s="267">
        <v>841.35</v>
      </c>
      <c r="J32" s="270">
        <v>844.57</v>
      </c>
      <c r="K32" s="268">
        <v>3970</v>
      </c>
      <c r="L32" s="269">
        <v>2794743.29</v>
      </c>
      <c r="M32" s="267">
        <v>703.97</v>
      </c>
      <c r="N32" s="270">
        <v>605.72</v>
      </c>
      <c r="O32" s="268">
        <v>232</v>
      </c>
      <c r="P32" s="269">
        <v>56582.12</v>
      </c>
      <c r="Q32" s="267">
        <v>243.89</v>
      </c>
      <c r="R32" s="270">
        <v>198.11</v>
      </c>
      <c r="S32" s="268">
        <v>92171</v>
      </c>
      <c r="T32" s="271">
        <v>97528768.480000004</v>
      </c>
      <c r="U32" s="272">
        <v>1058.1300000000001</v>
      </c>
      <c r="V32" s="273">
        <v>949.36</v>
      </c>
      <c r="W32" s="274">
        <v>7.72</v>
      </c>
    </row>
    <row r="33" spans="1:23" x14ac:dyDescent="0.3">
      <c r="A33" s="35">
        <v>11</v>
      </c>
      <c r="B33" s="246" t="s">
        <v>110</v>
      </c>
      <c r="C33" s="275">
        <v>35634</v>
      </c>
      <c r="D33" s="260">
        <v>36842748.68</v>
      </c>
      <c r="E33" s="246">
        <v>1033.92</v>
      </c>
      <c r="F33" s="276">
        <v>917.28</v>
      </c>
      <c r="G33" s="275">
        <v>336</v>
      </c>
      <c r="H33" s="260">
        <v>275092.31</v>
      </c>
      <c r="I33" s="246">
        <v>818.73</v>
      </c>
      <c r="J33" s="276">
        <v>833.26</v>
      </c>
      <c r="K33" s="275">
        <v>1212</v>
      </c>
      <c r="L33" s="260">
        <v>864794.84</v>
      </c>
      <c r="M33" s="246">
        <v>713.53</v>
      </c>
      <c r="N33" s="276">
        <v>605.27</v>
      </c>
      <c r="O33" s="275">
        <v>68</v>
      </c>
      <c r="P33" s="260">
        <v>15823.35</v>
      </c>
      <c r="Q33" s="246">
        <v>232.7</v>
      </c>
      <c r="R33" s="276">
        <v>190.2</v>
      </c>
      <c r="S33" s="275">
        <v>37250</v>
      </c>
      <c r="T33" s="260">
        <v>37998459.18</v>
      </c>
      <c r="U33" s="246">
        <v>1020.09</v>
      </c>
      <c r="V33" s="276">
        <v>899.09</v>
      </c>
      <c r="W33" s="277">
        <v>3.12</v>
      </c>
    </row>
    <row r="34" spans="1:23" ht="15" thickBot="1" x14ac:dyDescent="0.35">
      <c r="A34" s="328">
        <v>12</v>
      </c>
      <c r="B34" s="272" t="s">
        <v>111</v>
      </c>
      <c r="C34" s="239">
        <v>7685</v>
      </c>
      <c r="D34" s="329">
        <v>7546988.9500000002</v>
      </c>
      <c r="E34" s="240">
        <v>982.04150292778138</v>
      </c>
      <c r="F34" s="327">
        <v>850.01</v>
      </c>
      <c r="G34" s="239">
        <v>115</v>
      </c>
      <c r="H34" s="329">
        <v>76744.09</v>
      </c>
      <c r="I34" s="240">
        <v>667.33991304347819</v>
      </c>
      <c r="J34" s="327">
        <v>570.08000000000004</v>
      </c>
      <c r="K34" s="239">
        <v>283</v>
      </c>
      <c r="L34" s="329">
        <v>201740.23</v>
      </c>
      <c r="M34" s="240">
        <v>712.86300353356899</v>
      </c>
      <c r="N34" s="327">
        <v>593.41999999999996</v>
      </c>
      <c r="O34" s="239">
        <v>13</v>
      </c>
      <c r="P34" s="329">
        <v>4798.04</v>
      </c>
      <c r="Q34" s="240">
        <v>369.08</v>
      </c>
      <c r="R34" s="327">
        <v>239.4</v>
      </c>
      <c r="S34" s="239">
        <v>8096</v>
      </c>
      <c r="T34" s="329">
        <v>7830271.3100000005</v>
      </c>
      <c r="U34" s="240">
        <v>967.17778038537551</v>
      </c>
      <c r="V34" s="327">
        <v>838.76</v>
      </c>
      <c r="W34" s="330">
        <v>0.67768292039820566</v>
      </c>
    </row>
    <row r="35" spans="1:23" ht="16.2" thickBot="1" x14ac:dyDescent="0.35">
      <c r="A35" s="331"/>
      <c r="B35" s="332" t="s">
        <v>526</v>
      </c>
      <c r="C35" s="116">
        <v>1043401</v>
      </c>
      <c r="D35" s="117">
        <v>1317506567.3800001</v>
      </c>
      <c r="E35" s="118">
        <v>1262.7039531110283</v>
      </c>
      <c r="F35" s="118">
        <v>1217.99</v>
      </c>
      <c r="G35" s="116">
        <v>34476</v>
      </c>
      <c r="H35" s="117">
        <v>17801664.429999996</v>
      </c>
      <c r="I35" s="118">
        <v>516.34947296670134</v>
      </c>
      <c r="J35" s="118">
        <v>420.06</v>
      </c>
      <c r="K35" s="116">
        <v>104273</v>
      </c>
      <c r="L35" s="117">
        <v>78501599.37000002</v>
      </c>
      <c r="M35" s="118">
        <v>752.84684788967445</v>
      </c>
      <c r="N35" s="118">
        <v>639.23</v>
      </c>
      <c r="O35" s="116">
        <v>12509</v>
      </c>
      <c r="P35" s="117">
        <v>5754522.9299999997</v>
      </c>
      <c r="Q35" s="118">
        <v>460.03061235910144</v>
      </c>
      <c r="R35" s="118">
        <v>418.95</v>
      </c>
      <c r="S35" s="116">
        <v>1194659</v>
      </c>
      <c r="T35" s="117">
        <v>1419564354.1099999</v>
      </c>
      <c r="U35" s="118">
        <v>1188.2590380267507</v>
      </c>
      <c r="V35" s="118">
        <v>1128.58</v>
      </c>
      <c r="W35" s="109">
        <v>100</v>
      </c>
    </row>
    <row r="36" spans="1:23" x14ac:dyDescent="0.3">
      <c r="C36" s="8"/>
      <c r="D36" s="9"/>
      <c r="E36" s="15"/>
      <c r="F36" s="8"/>
      <c r="G36" s="15"/>
      <c r="H36" s="15"/>
      <c r="I36" s="15"/>
      <c r="J36" s="8"/>
      <c r="K36" s="15"/>
      <c r="L36" s="15"/>
      <c r="M36" s="15"/>
      <c r="N36" s="8"/>
      <c r="O36" s="15"/>
      <c r="P36" s="15"/>
      <c r="Q36" s="15"/>
      <c r="R36" s="8"/>
      <c r="S36" s="15"/>
      <c r="T36" s="15"/>
      <c r="U36" s="15"/>
    </row>
    <row r="37" spans="1:23" ht="15.6" x14ac:dyDescent="0.3">
      <c r="A37" s="451" t="s">
        <v>724</v>
      </c>
      <c r="B37" s="451"/>
      <c r="C37" s="451"/>
      <c r="D37" s="451"/>
      <c r="E37" s="451"/>
      <c r="F37" s="451"/>
      <c r="G37" s="451"/>
      <c r="H37" s="451"/>
      <c r="I37" s="451"/>
      <c r="J37" s="451"/>
      <c r="K37" s="451"/>
      <c r="L37" s="451"/>
      <c r="M37" s="451"/>
      <c r="N37" s="451"/>
      <c r="O37" s="451"/>
      <c r="P37" s="451"/>
      <c r="Q37" s="451"/>
      <c r="R37" s="451"/>
      <c r="S37" s="451"/>
      <c r="T37" s="451"/>
      <c r="U37" s="451"/>
      <c r="V37" s="451"/>
      <c r="W37" s="451"/>
    </row>
    <row r="38" spans="1:23" ht="15" thickBot="1" x14ac:dyDescent="0.35">
      <c r="C38" s="8"/>
      <c r="D38" s="15"/>
      <c r="E38" s="15"/>
      <c r="F38" s="8"/>
      <c r="G38" s="15"/>
      <c r="H38" s="15"/>
      <c r="I38" s="15"/>
      <c r="J38" s="8"/>
      <c r="K38" s="15"/>
      <c r="L38" s="15"/>
      <c r="M38" s="15"/>
      <c r="N38" s="8"/>
      <c r="O38" s="15"/>
      <c r="P38" s="15"/>
      <c r="Q38" s="15"/>
      <c r="R38" s="8"/>
      <c r="S38" s="15"/>
      <c r="T38" s="15"/>
      <c r="U38" s="15"/>
    </row>
    <row r="39" spans="1:23" ht="15.6" x14ac:dyDescent="0.3">
      <c r="A39" s="452" t="s">
        <v>52</v>
      </c>
      <c r="B39" s="454" t="s">
        <v>102</v>
      </c>
      <c r="C39" s="456" t="s">
        <v>105</v>
      </c>
      <c r="D39" s="457"/>
      <c r="E39" s="457"/>
      <c r="F39" s="458"/>
      <c r="G39" s="456" t="s">
        <v>106</v>
      </c>
      <c r="H39" s="457"/>
      <c r="I39" s="457"/>
      <c r="J39" s="458"/>
      <c r="K39" s="456" t="s">
        <v>107</v>
      </c>
      <c r="L39" s="457"/>
      <c r="M39" s="457"/>
      <c r="N39" s="458"/>
      <c r="O39" s="456" t="s">
        <v>108</v>
      </c>
      <c r="P39" s="457"/>
      <c r="Q39" s="457"/>
      <c r="R39" s="458"/>
      <c r="S39" s="456" t="s">
        <v>104</v>
      </c>
      <c r="T39" s="457"/>
      <c r="U39" s="457"/>
      <c r="V39" s="457"/>
      <c r="W39" s="458"/>
    </row>
    <row r="40" spans="1:23" ht="16.2" thickBot="1" x14ac:dyDescent="0.35">
      <c r="A40" s="453"/>
      <c r="B40" s="455"/>
      <c r="C40" s="249" t="s">
        <v>1</v>
      </c>
      <c r="D40" s="250" t="s">
        <v>103</v>
      </c>
      <c r="E40" s="245" t="s">
        <v>21</v>
      </c>
      <c r="F40" s="251" t="s">
        <v>431</v>
      </c>
      <c r="G40" s="249" t="s">
        <v>1</v>
      </c>
      <c r="H40" s="250" t="s">
        <v>103</v>
      </c>
      <c r="I40" s="245" t="s">
        <v>21</v>
      </c>
      <c r="J40" s="251" t="s">
        <v>431</v>
      </c>
      <c r="K40" s="249" t="s">
        <v>1</v>
      </c>
      <c r="L40" s="250" t="s">
        <v>103</v>
      </c>
      <c r="M40" s="245" t="s">
        <v>21</v>
      </c>
      <c r="N40" s="251" t="s">
        <v>431</v>
      </c>
      <c r="O40" s="249" t="s">
        <v>1</v>
      </c>
      <c r="P40" s="250" t="s">
        <v>103</v>
      </c>
      <c r="Q40" s="245" t="s">
        <v>21</v>
      </c>
      <c r="R40" s="251" t="s">
        <v>431</v>
      </c>
      <c r="S40" s="249" t="s">
        <v>1</v>
      </c>
      <c r="T40" s="250" t="s">
        <v>103</v>
      </c>
      <c r="U40" s="245" t="s">
        <v>21</v>
      </c>
      <c r="V40" s="251" t="s">
        <v>431</v>
      </c>
      <c r="W40" s="245" t="s">
        <v>527</v>
      </c>
    </row>
    <row r="41" spans="1:23" x14ac:dyDescent="0.3">
      <c r="A41" s="83">
        <v>1</v>
      </c>
      <c r="B41" s="123" t="s">
        <v>76</v>
      </c>
      <c r="C41" s="123">
        <v>0</v>
      </c>
      <c r="D41" s="123">
        <v>0</v>
      </c>
      <c r="E41" s="123">
        <v>0</v>
      </c>
      <c r="F41" s="124" t="s">
        <v>429</v>
      </c>
      <c r="G41" s="125">
        <v>16314</v>
      </c>
      <c r="H41" s="126">
        <v>5414721.4400000004</v>
      </c>
      <c r="I41" s="123">
        <v>331.91</v>
      </c>
      <c r="J41" s="124">
        <v>289.14999999999998</v>
      </c>
      <c r="K41" s="125">
        <v>518</v>
      </c>
      <c r="L41" s="126">
        <v>400140.3</v>
      </c>
      <c r="M41" s="123">
        <v>772.47</v>
      </c>
      <c r="N41" s="124">
        <v>795.24</v>
      </c>
      <c r="O41" s="125">
        <v>633</v>
      </c>
      <c r="P41" s="126">
        <v>504468.15</v>
      </c>
      <c r="Q41" s="123">
        <v>796.95</v>
      </c>
      <c r="R41" s="124">
        <v>795.24</v>
      </c>
      <c r="S41" s="125">
        <v>17465</v>
      </c>
      <c r="T41" s="241">
        <v>6319329.8899999997</v>
      </c>
      <c r="U41" s="252">
        <v>361.83</v>
      </c>
      <c r="V41" s="247">
        <v>378.83</v>
      </c>
      <c r="W41" s="105">
        <v>1.3</v>
      </c>
    </row>
    <row r="42" spans="1:23" x14ac:dyDescent="0.3">
      <c r="A42" s="52">
        <v>2</v>
      </c>
      <c r="B42" s="110" t="s">
        <v>77</v>
      </c>
      <c r="C42" s="112">
        <v>716</v>
      </c>
      <c r="D42" s="113">
        <v>952006.75</v>
      </c>
      <c r="E42" s="110">
        <v>1329.62</v>
      </c>
      <c r="F42" s="111">
        <v>1480.19</v>
      </c>
      <c r="G42" s="112">
        <v>12013</v>
      </c>
      <c r="H42" s="113">
        <v>6601759.8799999999</v>
      </c>
      <c r="I42" s="110">
        <v>549.54999999999995</v>
      </c>
      <c r="J42" s="111">
        <v>462.68</v>
      </c>
      <c r="K42" s="112">
        <v>8563</v>
      </c>
      <c r="L42" s="113">
        <v>5038365.25</v>
      </c>
      <c r="M42" s="110">
        <v>588.39</v>
      </c>
      <c r="N42" s="111">
        <v>471.12</v>
      </c>
      <c r="O42" s="112">
        <v>886</v>
      </c>
      <c r="P42" s="113">
        <v>701151.45</v>
      </c>
      <c r="Q42" s="110">
        <v>791.37</v>
      </c>
      <c r="R42" s="111">
        <v>795.24</v>
      </c>
      <c r="S42" s="112">
        <v>22178</v>
      </c>
      <c r="T42" s="242">
        <v>13293283.33</v>
      </c>
      <c r="U42" s="246">
        <v>599.39</v>
      </c>
      <c r="V42" s="248">
        <v>484.74</v>
      </c>
      <c r="W42" s="107">
        <v>1.65</v>
      </c>
    </row>
    <row r="43" spans="1:23" x14ac:dyDescent="0.3">
      <c r="A43" s="52">
        <v>3</v>
      </c>
      <c r="B43" s="110" t="s">
        <v>95</v>
      </c>
      <c r="C43" s="112">
        <v>2366</v>
      </c>
      <c r="D43" s="113">
        <v>3150091.57</v>
      </c>
      <c r="E43" s="110">
        <v>1331.4</v>
      </c>
      <c r="F43" s="111">
        <v>1310.05</v>
      </c>
      <c r="G43" s="112">
        <v>12656</v>
      </c>
      <c r="H43" s="113">
        <v>7738092.5099999998</v>
      </c>
      <c r="I43" s="110">
        <v>611.41999999999996</v>
      </c>
      <c r="J43" s="111">
        <v>524.74</v>
      </c>
      <c r="K43" s="112">
        <v>6673</v>
      </c>
      <c r="L43" s="113">
        <v>4151967.41</v>
      </c>
      <c r="M43" s="110">
        <v>622.20000000000005</v>
      </c>
      <c r="N43" s="111">
        <v>513.21</v>
      </c>
      <c r="O43" s="112">
        <v>289</v>
      </c>
      <c r="P43" s="113">
        <v>234573.44</v>
      </c>
      <c r="Q43" s="110">
        <v>811.67</v>
      </c>
      <c r="R43" s="111">
        <v>795.24</v>
      </c>
      <c r="S43" s="112">
        <v>21984</v>
      </c>
      <c r="T43" s="242">
        <v>15274724.93</v>
      </c>
      <c r="U43" s="246">
        <v>694.81</v>
      </c>
      <c r="V43" s="248">
        <v>559.98</v>
      </c>
      <c r="W43" s="107">
        <v>1.63</v>
      </c>
    </row>
    <row r="44" spans="1:23" x14ac:dyDescent="0.3">
      <c r="A44" s="52">
        <v>4</v>
      </c>
      <c r="B44" s="323" t="s">
        <v>96</v>
      </c>
      <c r="C44" s="324">
        <v>21246</v>
      </c>
      <c r="D44" s="325">
        <v>26263177.030000001</v>
      </c>
      <c r="E44" s="110">
        <v>1236.1500000000001</v>
      </c>
      <c r="F44" s="111">
        <v>1165.75</v>
      </c>
      <c r="G44" s="112">
        <v>23012</v>
      </c>
      <c r="H44" s="113">
        <v>15611888.970000001</v>
      </c>
      <c r="I44" s="110">
        <v>678.42</v>
      </c>
      <c r="J44" s="111">
        <v>575.57000000000005</v>
      </c>
      <c r="K44" s="112">
        <v>9608</v>
      </c>
      <c r="L44" s="113">
        <v>6275973.6900000004</v>
      </c>
      <c r="M44" s="110">
        <v>653.20000000000005</v>
      </c>
      <c r="N44" s="111">
        <v>534.13</v>
      </c>
      <c r="O44" s="112">
        <v>244</v>
      </c>
      <c r="P44" s="113">
        <v>191368.56</v>
      </c>
      <c r="Q44" s="110">
        <v>784.3</v>
      </c>
      <c r="R44" s="111">
        <v>795.24</v>
      </c>
      <c r="S44" s="112">
        <v>54110</v>
      </c>
      <c r="T44" s="242">
        <v>48342408.25</v>
      </c>
      <c r="U44" s="246">
        <v>893.41</v>
      </c>
      <c r="V44" s="248">
        <v>795.24</v>
      </c>
      <c r="W44" s="107">
        <v>4.01</v>
      </c>
    </row>
    <row r="45" spans="1:23" x14ac:dyDescent="0.3">
      <c r="A45" s="52">
        <v>5</v>
      </c>
      <c r="B45" s="110" t="s">
        <v>97</v>
      </c>
      <c r="C45" s="112">
        <v>104980</v>
      </c>
      <c r="D45" s="113">
        <v>116922626.51000001</v>
      </c>
      <c r="E45" s="110">
        <v>1113.76</v>
      </c>
      <c r="F45" s="111">
        <v>1040.01</v>
      </c>
      <c r="G45" s="112">
        <v>30512</v>
      </c>
      <c r="H45" s="113">
        <v>22391166.789999999</v>
      </c>
      <c r="I45" s="110">
        <v>733.85</v>
      </c>
      <c r="J45" s="111">
        <v>644.82000000000005</v>
      </c>
      <c r="K45" s="112">
        <v>10069</v>
      </c>
      <c r="L45" s="113">
        <v>6346730.25</v>
      </c>
      <c r="M45" s="110">
        <v>630.32000000000005</v>
      </c>
      <c r="N45" s="111">
        <v>519.38</v>
      </c>
      <c r="O45" s="112">
        <v>247</v>
      </c>
      <c r="P45" s="113">
        <v>194110.05</v>
      </c>
      <c r="Q45" s="110">
        <v>785.87</v>
      </c>
      <c r="R45" s="111">
        <v>795.24</v>
      </c>
      <c r="S45" s="112">
        <v>145808</v>
      </c>
      <c r="T45" s="242">
        <v>145854633.59999999</v>
      </c>
      <c r="U45" s="246">
        <v>1000.32</v>
      </c>
      <c r="V45" s="248">
        <v>898.52</v>
      </c>
      <c r="W45" s="107">
        <v>10.82</v>
      </c>
    </row>
    <row r="46" spans="1:23" x14ac:dyDescent="0.3">
      <c r="A46" s="52">
        <v>6</v>
      </c>
      <c r="B46" s="110" t="s">
        <v>98</v>
      </c>
      <c r="C46" s="112">
        <v>182629</v>
      </c>
      <c r="D46" s="113">
        <v>191314488.44</v>
      </c>
      <c r="E46" s="110">
        <v>1047.56</v>
      </c>
      <c r="F46" s="111">
        <v>944.56</v>
      </c>
      <c r="G46" s="112">
        <v>36405</v>
      </c>
      <c r="H46" s="113">
        <v>29384580.25</v>
      </c>
      <c r="I46" s="110">
        <v>807.16</v>
      </c>
      <c r="J46" s="111">
        <v>742.3</v>
      </c>
      <c r="K46" s="112">
        <v>9663</v>
      </c>
      <c r="L46" s="113">
        <v>6106015.3300000001</v>
      </c>
      <c r="M46" s="110">
        <v>631.9</v>
      </c>
      <c r="N46" s="111">
        <v>523.53</v>
      </c>
      <c r="O46" s="112">
        <v>2810</v>
      </c>
      <c r="P46" s="113">
        <v>1184196.83</v>
      </c>
      <c r="Q46" s="110">
        <v>421.42</v>
      </c>
      <c r="R46" s="111">
        <v>418.95</v>
      </c>
      <c r="S46" s="112">
        <v>231507</v>
      </c>
      <c r="T46" s="242">
        <v>227989280.84999999</v>
      </c>
      <c r="U46" s="246">
        <v>984.81</v>
      </c>
      <c r="V46" s="248">
        <v>864.98</v>
      </c>
      <c r="W46" s="107">
        <v>17.170000000000002</v>
      </c>
    </row>
    <row r="47" spans="1:23" x14ac:dyDescent="0.3">
      <c r="A47" s="52">
        <v>7</v>
      </c>
      <c r="B47" s="110" t="s">
        <v>99</v>
      </c>
      <c r="C47" s="112">
        <v>187238</v>
      </c>
      <c r="D47" s="113">
        <v>194489716.25999999</v>
      </c>
      <c r="E47" s="110">
        <v>1038.73</v>
      </c>
      <c r="F47" s="111">
        <v>917.19</v>
      </c>
      <c r="G47" s="112">
        <v>39845</v>
      </c>
      <c r="H47" s="113">
        <v>32744816.25</v>
      </c>
      <c r="I47" s="110">
        <v>821.8</v>
      </c>
      <c r="J47" s="111">
        <v>761.78</v>
      </c>
      <c r="K47" s="112">
        <v>7577</v>
      </c>
      <c r="L47" s="113">
        <v>4643593.34</v>
      </c>
      <c r="M47" s="110">
        <v>612.85</v>
      </c>
      <c r="N47" s="111">
        <v>527.01</v>
      </c>
      <c r="O47" s="112">
        <v>6394</v>
      </c>
      <c r="P47" s="113">
        <v>2461707.4900000002</v>
      </c>
      <c r="Q47" s="110">
        <v>385</v>
      </c>
      <c r="R47" s="111">
        <v>418.95</v>
      </c>
      <c r="S47" s="112">
        <v>241054</v>
      </c>
      <c r="T47" s="242">
        <v>234339833.34</v>
      </c>
      <c r="U47" s="246">
        <v>972.15</v>
      </c>
      <c r="V47" s="248">
        <v>838.81</v>
      </c>
      <c r="W47" s="107">
        <v>17.88</v>
      </c>
    </row>
    <row r="48" spans="1:23" x14ac:dyDescent="0.3">
      <c r="A48" s="52">
        <v>8</v>
      </c>
      <c r="B48" s="110" t="s">
        <v>100</v>
      </c>
      <c r="C48" s="112">
        <v>161559</v>
      </c>
      <c r="D48" s="113">
        <v>162857901.88</v>
      </c>
      <c r="E48" s="110">
        <v>1008.04</v>
      </c>
      <c r="F48" s="111">
        <v>862.04</v>
      </c>
      <c r="G48" s="112">
        <v>52353</v>
      </c>
      <c r="H48" s="113">
        <v>42429888.009999998</v>
      </c>
      <c r="I48" s="110">
        <v>810.46</v>
      </c>
      <c r="J48" s="111">
        <v>738.12</v>
      </c>
      <c r="K48" s="112">
        <v>6595</v>
      </c>
      <c r="L48" s="113">
        <v>3986865.84</v>
      </c>
      <c r="M48" s="110">
        <v>604.53</v>
      </c>
      <c r="N48" s="111">
        <v>530.58000000000004</v>
      </c>
      <c r="O48" s="112">
        <v>4380</v>
      </c>
      <c r="P48" s="113">
        <v>1648458.93</v>
      </c>
      <c r="Q48" s="110">
        <v>376.36</v>
      </c>
      <c r="R48" s="111">
        <v>418.95</v>
      </c>
      <c r="S48" s="112">
        <v>224887</v>
      </c>
      <c r="T48" s="242">
        <v>210923114.66</v>
      </c>
      <c r="U48" s="246">
        <v>937.91</v>
      </c>
      <c r="V48" s="248">
        <v>795.24</v>
      </c>
      <c r="W48" s="107">
        <v>16.68</v>
      </c>
    </row>
    <row r="49" spans="1:23" x14ac:dyDescent="0.3">
      <c r="A49" s="52">
        <v>9</v>
      </c>
      <c r="B49" s="110" t="s">
        <v>101</v>
      </c>
      <c r="C49" s="112">
        <v>114154</v>
      </c>
      <c r="D49" s="113">
        <v>108674730.83</v>
      </c>
      <c r="E49" s="110">
        <v>952</v>
      </c>
      <c r="F49" s="111">
        <v>763.38</v>
      </c>
      <c r="G49" s="112">
        <v>46788</v>
      </c>
      <c r="H49" s="113">
        <v>37697644.130000003</v>
      </c>
      <c r="I49" s="110">
        <v>805.71</v>
      </c>
      <c r="J49" s="111">
        <v>720.52</v>
      </c>
      <c r="K49" s="112">
        <v>4783</v>
      </c>
      <c r="L49" s="113">
        <v>2890846.77</v>
      </c>
      <c r="M49" s="110">
        <v>604.4</v>
      </c>
      <c r="N49" s="111">
        <v>530.29999999999995</v>
      </c>
      <c r="O49" s="112">
        <v>1060</v>
      </c>
      <c r="P49" s="113">
        <v>428573.09</v>
      </c>
      <c r="Q49" s="110">
        <v>404.31</v>
      </c>
      <c r="R49" s="111">
        <v>348.04</v>
      </c>
      <c r="S49" s="112">
        <v>166785</v>
      </c>
      <c r="T49" s="242">
        <v>149691794.81999999</v>
      </c>
      <c r="U49" s="246">
        <v>897.51</v>
      </c>
      <c r="V49" s="248">
        <v>740.14</v>
      </c>
      <c r="W49" s="107">
        <v>12.37</v>
      </c>
    </row>
    <row r="50" spans="1:23" x14ac:dyDescent="0.3">
      <c r="A50" s="52">
        <v>10</v>
      </c>
      <c r="B50" s="110" t="s">
        <v>109</v>
      </c>
      <c r="C50" s="112">
        <v>92311</v>
      </c>
      <c r="D50" s="113">
        <v>84308625.129999995</v>
      </c>
      <c r="E50" s="110">
        <v>913.31</v>
      </c>
      <c r="F50" s="111">
        <v>699.76</v>
      </c>
      <c r="G50" s="112">
        <v>43209</v>
      </c>
      <c r="H50" s="113">
        <v>34968780.899999999</v>
      </c>
      <c r="I50" s="110">
        <v>809.29</v>
      </c>
      <c r="J50" s="111">
        <v>714.63</v>
      </c>
      <c r="K50" s="112">
        <v>3476</v>
      </c>
      <c r="L50" s="113">
        <v>2071845.36</v>
      </c>
      <c r="M50" s="110">
        <v>596.04</v>
      </c>
      <c r="N50" s="111">
        <v>480.9</v>
      </c>
      <c r="O50" s="112">
        <v>635</v>
      </c>
      <c r="P50" s="113">
        <v>257029.35</v>
      </c>
      <c r="Q50" s="110">
        <v>404.77</v>
      </c>
      <c r="R50" s="111">
        <v>240.06</v>
      </c>
      <c r="S50" s="112">
        <v>139631</v>
      </c>
      <c r="T50" s="242">
        <v>121606280.73999999</v>
      </c>
      <c r="U50" s="246">
        <v>870.91</v>
      </c>
      <c r="V50" s="248">
        <v>693.75</v>
      </c>
      <c r="W50" s="107">
        <v>10.36</v>
      </c>
    </row>
    <row r="51" spans="1:23" x14ac:dyDescent="0.3">
      <c r="A51" s="52">
        <v>11</v>
      </c>
      <c r="B51" s="110" t="s">
        <v>110</v>
      </c>
      <c r="C51" s="112">
        <v>41643</v>
      </c>
      <c r="D51" s="113">
        <v>36940174.100000001</v>
      </c>
      <c r="E51" s="110">
        <v>887.07</v>
      </c>
      <c r="F51" s="111">
        <v>633.19000000000005</v>
      </c>
      <c r="G51" s="112">
        <v>21896</v>
      </c>
      <c r="H51" s="113">
        <v>18158147.539999999</v>
      </c>
      <c r="I51" s="110">
        <v>829.29</v>
      </c>
      <c r="J51" s="111">
        <v>726.35</v>
      </c>
      <c r="K51" s="112">
        <v>1269</v>
      </c>
      <c r="L51" s="113">
        <v>788118.72</v>
      </c>
      <c r="M51" s="110">
        <v>621.04999999999995</v>
      </c>
      <c r="N51" s="111">
        <v>434.86</v>
      </c>
      <c r="O51" s="112">
        <v>242</v>
      </c>
      <c r="P51" s="113">
        <v>98165.85</v>
      </c>
      <c r="Q51" s="110">
        <v>405.64</v>
      </c>
      <c r="R51" s="111">
        <v>239.4</v>
      </c>
      <c r="S51" s="112">
        <v>65050</v>
      </c>
      <c r="T51" s="242">
        <v>55984606.210000001</v>
      </c>
      <c r="U51" s="246">
        <v>860.64</v>
      </c>
      <c r="V51" s="248">
        <v>667.44</v>
      </c>
      <c r="W51" s="107">
        <v>4.83</v>
      </c>
    </row>
    <row r="52" spans="1:23" ht="15" thickBot="1" x14ac:dyDescent="0.35">
      <c r="A52" s="254">
        <v>12</v>
      </c>
      <c r="B52" s="272" t="s">
        <v>111</v>
      </c>
      <c r="C52" s="239">
        <v>10743</v>
      </c>
      <c r="D52" s="329">
        <v>9043058.6100000013</v>
      </c>
      <c r="E52" s="240">
        <v>841.76287908405482</v>
      </c>
      <c r="F52" s="270">
        <v>570.82000000000005</v>
      </c>
      <c r="G52" s="239">
        <v>6438</v>
      </c>
      <c r="H52" s="329">
        <v>5398582.0499999998</v>
      </c>
      <c r="I52" s="240">
        <v>838.54955731593657</v>
      </c>
      <c r="J52" s="270">
        <v>722.29</v>
      </c>
      <c r="K52" s="239">
        <v>375</v>
      </c>
      <c r="L52" s="329">
        <v>245094.52</v>
      </c>
      <c r="M52" s="240">
        <v>653.58538666666664</v>
      </c>
      <c r="N52" s="270">
        <v>393.81</v>
      </c>
      <c r="O52" s="239">
        <v>66</v>
      </c>
      <c r="P52" s="329">
        <v>17799.97</v>
      </c>
      <c r="Q52" s="240">
        <v>269.69651515151514</v>
      </c>
      <c r="R52" s="270">
        <v>192.21</v>
      </c>
      <c r="S52" s="239">
        <v>17622</v>
      </c>
      <c r="T52" s="329">
        <v>14704535.15</v>
      </c>
      <c r="U52" s="240">
        <v>834.44189933038251</v>
      </c>
      <c r="V52" s="267">
        <v>635.30999999999995</v>
      </c>
      <c r="W52" s="240">
        <v>1.3071914818174872</v>
      </c>
    </row>
    <row r="53" spans="1:23" ht="16.2" thickBot="1" x14ac:dyDescent="0.35">
      <c r="A53" s="331"/>
      <c r="B53" s="332" t="s">
        <v>526</v>
      </c>
      <c r="C53" s="116">
        <v>919585</v>
      </c>
      <c r="D53" s="117">
        <v>934916597.11000013</v>
      </c>
      <c r="E53" s="118">
        <v>1016.6723001245128</v>
      </c>
      <c r="F53" s="118">
        <v>893.25</v>
      </c>
      <c r="G53" s="116">
        <v>341441</v>
      </c>
      <c r="H53" s="117">
        <v>258540068.72</v>
      </c>
      <c r="I53" s="118">
        <v>757.20276334710832</v>
      </c>
      <c r="J53" s="118">
        <v>666.02</v>
      </c>
      <c r="K53" s="116">
        <v>69169</v>
      </c>
      <c r="L53" s="117">
        <v>42945556.780000009</v>
      </c>
      <c r="M53" s="118">
        <v>620.87867079182888</v>
      </c>
      <c r="N53" s="118">
        <v>521.59</v>
      </c>
      <c r="O53" s="116">
        <v>17886</v>
      </c>
      <c r="P53" s="117">
        <v>7921603.1599999992</v>
      </c>
      <c r="Q53" s="118">
        <v>442.89406015878336</v>
      </c>
      <c r="R53" s="118">
        <v>418.95</v>
      </c>
      <c r="S53" s="116">
        <v>1348081</v>
      </c>
      <c r="T53" s="117">
        <v>1244323825.7700002</v>
      </c>
      <c r="U53" s="118">
        <v>923.03342734598311</v>
      </c>
      <c r="V53" s="115">
        <v>782.87</v>
      </c>
      <c r="W53" s="109">
        <v>100</v>
      </c>
    </row>
    <row r="54" spans="1:23" x14ac:dyDescent="0.3">
      <c r="C54" s="8"/>
      <c r="D54" s="9"/>
    </row>
    <row r="55" spans="1:23" x14ac:dyDescent="0.3">
      <c r="C55" s="8"/>
      <c r="D55" s="15"/>
    </row>
    <row r="56" spans="1:23" x14ac:dyDescent="0.3">
      <c r="C56" s="8"/>
      <c r="E56" s="8"/>
      <c r="F56" s="8"/>
    </row>
    <row r="57" spans="1:23" x14ac:dyDescent="0.3">
      <c r="B57" s="8"/>
      <c r="C57" s="8"/>
      <c r="D57" s="8"/>
      <c r="G57" s="8"/>
      <c r="H57" s="8"/>
    </row>
    <row r="58" spans="1:23" x14ac:dyDescent="0.3">
      <c r="B58" s="8"/>
      <c r="C58" s="8"/>
      <c r="D58" s="8"/>
      <c r="E58" s="8"/>
    </row>
    <row r="59" spans="1:23" x14ac:dyDescent="0.3">
      <c r="B59" s="8"/>
      <c r="C59" s="8"/>
      <c r="D59" s="8"/>
    </row>
    <row r="60" spans="1:23" x14ac:dyDescent="0.3">
      <c r="C60" s="8"/>
      <c r="D60" s="8"/>
      <c r="I60" s="8"/>
    </row>
    <row r="61" spans="1:23" x14ac:dyDescent="0.3">
      <c r="C61" s="8"/>
      <c r="D61" s="8"/>
    </row>
    <row r="62" spans="1:23" x14ac:dyDescent="0.3">
      <c r="C62" s="8"/>
    </row>
    <row r="63" spans="1:23" x14ac:dyDescent="0.3">
      <c r="C63" s="8"/>
      <c r="I63" s="8"/>
    </row>
    <row r="64" spans="1:23" x14ac:dyDescent="0.3">
      <c r="C64" s="8"/>
      <c r="H64" s="8"/>
    </row>
    <row r="67" spans="4:5" x14ac:dyDescent="0.3">
      <c r="E67" s="8"/>
    </row>
    <row r="75" spans="4:5" x14ac:dyDescent="0.3">
      <c r="D75" s="8"/>
    </row>
  </sheetData>
  <mergeCells count="24">
    <mergeCell ref="A37:W37"/>
    <mergeCell ref="A39:A40"/>
    <mergeCell ref="B39:B40"/>
    <mergeCell ref="C39:F39"/>
    <mergeCell ref="G39:J39"/>
    <mergeCell ref="K39:N39"/>
    <mergeCell ref="O39:R39"/>
    <mergeCell ref="S39:W39"/>
    <mergeCell ref="A19:W19"/>
    <mergeCell ref="A21:A22"/>
    <mergeCell ref="B21:B22"/>
    <mergeCell ref="C21:F21"/>
    <mergeCell ref="G21:J21"/>
    <mergeCell ref="K21:N21"/>
    <mergeCell ref="O21:R21"/>
    <mergeCell ref="S21:W21"/>
    <mergeCell ref="A1:W1"/>
    <mergeCell ref="A3:A4"/>
    <mergeCell ref="B3:B4"/>
    <mergeCell ref="C3:F3"/>
    <mergeCell ref="G3:J3"/>
    <mergeCell ref="K3:N3"/>
    <mergeCell ref="O3:R3"/>
    <mergeCell ref="S3:W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0"/>
  </sheetPr>
  <dimension ref="A1:R12"/>
  <sheetViews>
    <sheetView workbookViewId="0">
      <selection sqref="A1:R1"/>
    </sheetView>
  </sheetViews>
  <sheetFormatPr defaultRowHeight="14.4" x14ac:dyDescent="0.3"/>
  <cols>
    <col min="1" max="1" width="4.5546875" customWidth="1"/>
    <col min="2" max="2" width="18" customWidth="1"/>
    <col min="3" max="3" width="10.109375" bestFit="1" customWidth="1"/>
    <col min="4" max="4" width="14.5546875" bestFit="1" customWidth="1"/>
    <col min="5" max="5" width="15.88671875" customWidth="1"/>
    <col min="6" max="6" width="8.44140625" bestFit="1" customWidth="1"/>
    <col min="7" max="7" width="14.109375" customWidth="1"/>
    <col min="8" max="8" width="13.44140625" customWidth="1"/>
    <col min="9" max="9" width="8.44140625" bestFit="1" customWidth="1"/>
    <col min="10" max="10" width="14.5546875" bestFit="1" customWidth="1"/>
    <col min="11" max="11" width="13.6640625" customWidth="1"/>
    <col min="12" max="12" width="8.44140625" bestFit="1" customWidth="1"/>
    <col min="13" max="13" width="14.33203125" customWidth="1"/>
    <col min="14" max="14" width="14.6640625" customWidth="1"/>
    <col min="15" max="15" width="10.33203125" customWidth="1"/>
    <col min="16" max="16" width="16" customWidth="1"/>
    <col min="17" max="17" width="15.88671875" customWidth="1"/>
    <col min="18" max="18" width="13.109375" customWidth="1"/>
  </cols>
  <sheetData>
    <row r="1" spans="1:18" ht="15.6" x14ac:dyDescent="0.3">
      <c r="A1" s="451" t="s">
        <v>716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</row>
    <row r="2" spans="1:18" ht="15" thickBot="1" x14ac:dyDescent="0.35"/>
    <row r="3" spans="1:18" ht="16.5" customHeight="1" thickBot="1" x14ac:dyDescent="0.35">
      <c r="A3" s="461" t="s">
        <v>17</v>
      </c>
      <c r="B3" s="461" t="s">
        <v>417</v>
      </c>
      <c r="C3" s="463" t="s">
        <v>5</v>
      </c>
      <c r="D3" s="464"/>
      <c r="E3" s="465"/>
      <c r="F3" s="463" t="s">
        <v>6</v>
      </c>
      <c r="G3" s="464"/>
      <c r="H3" s="465"/>
      <c r="I3" s="463" t="s">
        <v>45</v>
      </c>
      <c r="J3" s="464"/>
      <c r="K3" s="465"/>
      <c r="L3" s="463" t="s">
        <v>8</v>
      </c>
      <c r="M3" s="464"/>
      <c r="N3" s="465"/>
      <c r="O3" s="459" t="s">
        <v>490</v>
      </c>
      <c r="P3" s="459" t="s">
        <v>571</v>
      </c>
      <c r="Q3" s="459" t="s">
        <v>572</v>
      </c>
      <c r="R3" s="459" t="s">
        <v>579</v>
      </c>
    </row>
    <row r="4" spans="1:18" ht="46.8" x14ac:dyDescent="0.3">
      <c r="A4" s="462"/>
      <c r="B4" s="462"/>
      <c r="C4" s="89" t="s">
        <v>1</v>
      </c>
      <c r="D4" s="179" t="s">
        <v>577</v>
      </c>
      <c r="E4" s="180" t="s">
        <v>578</v>
      </c>
      <c r="F4" s="89" t="s">
        <v>1</v>
      </c>
      <c r="G4" s="179" t="s">
        <v>577</v>
      </c>
      <c r="H4" s="180" t="s">
        <v>578</v>
      </c>
      <c r="I4" s="89" t="s">
        <v>1</v>
      </c>
      <c r="J4" s="179" t="s">
        <v>577</v>
      </c>
      <c r="K4" s="180" t="s">
        <v>578</v>
      </c>
      <c r="L4" s="89" t="s">
        <v>1</v>
      </c>
      <c r="M4" s="179" t="s">
        <v>577</v>
      </c>
      <c r="N4" s="180" t="s">
        <v>578</v>
      </c>
      <c r="O4" s="460"/>
      <c r="P4" s="460"/>
      <c r="Q4" s="460"/>
      <c r="R4" s="460"/>
    </row>
    <row r="5" spans="1:18" x14ac:dyDescent="0.3">
      <c r="A5" s="387">
        <v>1</v>
      </c>
      <c r="B5" s="7" t="s">
        <v>500</v>
      </c>
      <c r="C5" s="6">
        <v>3548</v>
      </c>
      <c r="D5" s="22">
        <v>11036024.17</v>
      </c>
      <c r="E5" s="22">
        <v>4006259.42</v>
      </c>
      <c r="F5" s="7">
        <v>437</v>
      </c>
      <c r="G5" s="22">
        <v>1091281.82</v>
      </c>
      <c r="H5" s="22">
        <v>344754.62</v>
      </c>
      <c r="I5" s="7">
        <v>1089</v>
      </c>
      <c r="J5" s="22">
        <v>1092588.25</v>
      </c>
      <c r="K5" s="22">
        <v>662530.93000000005</v>
      </c>
      <c r="L5" s="7">
        <v>94</v>
      </c>
      <c r="M5" s="22">
        <v>510793.62</v>
      </c>
      <c r="N5" s="22">
        <v>79101</v>
      </c>
      <c r="O5" s="6">
        <v>5168</v>
      </c>
      <c r="P5" s="22">
        <v>13730687.859999999</v>
      </c>
      <c r="Q5" s="22">
        <v>5092645.97</v>
      </c>
      <c r="R5" s="22">
        <v>985.42</v>
      </c>
    </row>
    <row r="6" spans="1:18" x14ac:dyDescent="0.3">
      <c r="A6" s="387">
        <v>2</v>
      </c>
      <c r="B6" s="7" t="s">
        <v>415</v>
      </c>
      <c r="C6" s="6">
        <v>400</v>
      </c>
      <c r="D6" s="22">
        <v>889143.41</v>
      </c>
      <c r="E6" s="22">
        <v>619830.9</v>
      </c>
      <c r="F6" s="7">
        <v>36</v>
      </c>
      <c r="G6" s="22">
        <v>200712.97</v>
      </c>
      <c r="H6" s="22">
        <v>20951.37</v>
      </c>
      <c r="I6" s="7">
        <v>23</v>
      </c>
      <c r="J6" s="22">
        <v>30082.21</v>
      </c>
      <c r="K6" s="7">
        <v>27992.43</v>
      </c>
      <c r="L6" s="7">
        <v>5</v>
      </c>
      <c r="M6" s="22" t="s">
        <v>429</v>
      </c>
      <c r="N6" s="7">
        <v>1000</v>
      </c>
      <c r="O6" s="6">
        <v>464</v>
      </c>
      <c r="P6" s="22">
        <v>1119938.5900000001</v>
      </c>
      <c r="Q6" s="22">
        <v>669774.69999999995</v>
      </c>
      <c r="R6" s="22">
        <v>1443.48</v>
      </c>
    </row>
    <row r="7" spans="1:18" ht="15" thickBot="1" x14ac:dyDescent="0.35">
      <c r="A7" s="388">
        <v>3</v>
      </c>
      <c r="B7" s="255" t="s">
        <v>554</v>
      </c>
      <c r="C7" s="239">
        <v>831</v>
      </c>
      <c r="D7" s="240" t="s">
        <v>429</v>
      </c>
      <c r="E7" s="240">
        <v>274641.73</v>
      </c>
      <c r="F7" s="255">
        <v>39</v>
      </c>
      <c r="G7" s="240" t="s">
        <v>429</v>
      </c>
      <c r="H7" s="240">
        <v>6290</v>
      </c>
      <c r="I7" s="255">
        <v>47</v>
      </c>
      <c r="J7" s="240" t="s">
        <v>429</v>
      </c>
      <c r="K7" s="240">
        <v>12296.18</v>
      </c>
      <c r="L7" s="255" t="s">
        <v>429</v>
      </c>
      <c r="M7" s="255" t="s">
        <v>429</v>
      </c>
      <c r="N7" s="255" t="s">
        <v>429</v>
      </c>
      <c r="O7" s="239">
        <v>917</v>
      </c>
      <c r="P7" s="240" t="s">
        <v>429</v>
      </c>
      <c r="Q7" s="240">
        <v>293227.90999999997</v>
      </c>
      <c r="R7" s="240">
        <v>319.77</v>
      </c>
    </row>
    <row r="8" spans="1:18" ht="15" thickBot="1" x14ac:dyDescent="0.35">
      <c r="A8" s="389"/>
      <c r="B8" s="391" t="s">
        <v>526</v>
      </c>
      <c r="C8" s="392">
        <f t="shared" ref="C8:Q8" si="0">SUM(C5:C7)</f>
        <v>4779</v>
      </c>
      <c r="D8" s="393">
        <f t="shared" si="0"/>
        <v>11925167.58</v>
      </c>
      <c r="E8" s="393">
        <f t="shared" si="0"/>
        <v>4900732.0500000007</v>
      </c>
      <c r="F8" s="394">
        <f t="shared" si="0"/>
        <v>512</v>
      </c>
      <c r="G8" s="393">
        <f t="shared" si="0"/>
        <v>1291994.79</v>
      </c>
      <c r="H8" s="393">
        <f t="shared" si="0"/>
        <v>371995.99</v>
      </c>
      <c r="I8" s="392">
        <f t="shared" si="0"/>
        <v>1159</v>
      </c>
      <c r="J8" s="393">
        <f t="shared" si="0"/>
        <v>1122670.46</v>
      </c>
      <c r="K8" s="393">
        <f t="shared" si="0"/>
        <v>702819.54000000015</v>
      </c>
      <c r="L8" s="392">
        <f t="shared" si="0"/>
        <v>99</v>
      </c>
      <c r="M8" s="393">
        <f t="shared" si="0"/>
        <v>510793.62</v>
      </c>
      <c r="N8" s="393">
        <f t="shared" si="0"/>
        <v>80101</v>
      </c>
      <c r="O8" s="392">
        <f t="shared" si="0"/>
        <v>6549</v>
      </c>
      <c r="P8" s="393">
        <f t="shared" si="0"/>
        <v>14850626.449999999</v>
      </c>
      <c r="Q8" s="393">
        <f t="shared" si="0"/>
        <v>6055648.5800000001</v>
      </c>
      <c r="R8" s="390"/>
    </row>
    <row r="9" spans="1:18" x14ac:dyDescent="0.3">
      <c r="O9" s="8"/>
      <c r="P9" s="9"/>
      <c r="Q9" s="9"/>
    </row>
    <row r="12" spans="1:18" x14ac:dyDescent="0.3">
      <c r="C12" s="8"/>
      <c r="D12" s="9"/>
      <c r="E12" s="9"/>
    </row>
  </sheetData>
  <mergeCells count="11">
    <mergeCell ref="A1:R1"/>
    <mergeCell ref="Q3:Q4"/>
    <mergeCell ref="R3:R4"/>
    <mergeCell ref="A3:A4"/>
    <mergeCell ref="B3:B4"/>
    <mergeCell ref="C3:E3"/>
    <mergeCell ref="F3:H3"/>
    <mergeCell ref="I3:K3"/>
    <mergeCell ref="L3:N3"/>
    <mergeCell ref="O3:O4"/>
    <mergeCell ref="P3:P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0"/>
  </sheetPr>
  <dimension ref="A1:R9"/>
  <sheetViews>
    <sheetView workbookViewId="0">
      <selection sqref="A1:R1"/>
    </sheetView>
  </sheetViews>
  <sheetFormatPr defaultRowHeight="14.4" x14ac:dyDescent="0.3"/>
  <cols>
    <col min="1" max="1" width="4.109375" customWidth="1"/>
    <col min="2" max="2" width="13.109375" customWidth="1"/>
    <col min="4" max="4" width="18.5546875" customWidth="1"/>
    <col min="5" max="5" width="15.6640625" customWidth="1"/>
    <col min="6" max="6" width="9.109375" customWidth="1"/>
    <col min="7" max="7" width="16.33203125" customWidth="1"/>
    <col min="8" max="8" width="13.109375" customWidth="1"/>
    <col min="9" max="9" width="10.33203125" customWidth="1"/>
    <col min="10" max="10" width="16" customWidth="1"/>
    <col min="11" max="11" width="14.109375" customWidth="1"/>
    <col min="12" max="12" width="11.44140625" customWidth="1"/>
    <col min="13" max="13" width="15.33203125" customWidth="1"/>
    <col min="14" max="14" width="15" customWidth="1"/>
    <col min="15" max="15" width="11" customWidth="1"/>
    <col min="16" max="16" width="16.44140625" customWidth="1"/>
    <col min="17" max="17" width="15.44140625" customWidth="1"/>
    <col min="18" max="18" width="18.33203125" customWidth="1"/>
  </cols>
  <sheetData>
    <row r="1" spans="1:18" ht="15.6" x14ac:dyDescent="0.3">
      <c r="A1" s="451" t="s">
        <v>715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</row>
    <row r="2" spans="1:18" ht="15" thickBot="1" x14ac:dyDescent="0.35"/>
    <row r="3" spans="1:18" ht="16.5" customHeight="1" x14ac:dyDescent="0.3">
      <c r="A3" s="467" t="s">
        <v>17</v>
      </c>
      <c r="B3" s="466" t="s">
        <v>417</v>
      </c>
      <c r="C3" s="466" t="s">
        <v>5</v>
      </c>
      <c r="D3" s="466"/>
      <c r="E3" s="466"/>
      <c r="F3" s="466" t="s">
        <v>6</v>
      </c>
      <c r="G3" s="466"/>
      <c r="H3" s="466"/>
      <c r="I3" s="466" t="s">
        <v>45</v>
      </c>
      <c r="J3" s="466"/>
      <c r="K3" s="466"/>
      <c r="L3" s="466" t="s">
        <v>8</v>
      </c>
      <c r="M3" s="466"/>
      <c r="N3" s="466"/>
      <c r="O3" s="470" t="s">
        <v>490</v>
      </c>
      <c r="P3" s="470" t="s">
        <v>571</v>
      </c>
      <c r="Q3" s="470" t="s">
        <v>572</v>
      </c>
      <c r="R3" s="472" t="s">
        <v>579</v>
      </c>
    </row>
    <row r="4" spans="1:18" ht="47.4" thickBot="1" x14ac:dyDescent="0.35">
      <c r="A4" s="468"/>
      <c r="B4" s="469"/>
      <c r="C4" s="377" t="s">
        <v>1</v>
      </c>
      <c r="D4" s="378" t="s">
        <v>577</v>
      </c>
      <c r="E4" s="378" t="s">
        <v>578</v>
      </c>
      <c r="F4" s="377" t="s">
        <v>1</v>
      </c>
      <c r="G4" s="378" t="s">
        <v>577</v>
      </c>
      <c r="H4" s="378" t="s">
        <v>578</v>
      </c>
      <c r="I4" s="377" t="s">
        <v>1</v>
      </c>
      <c r="J4" s="378" t="s">
        <v>577</v>
      </c>
      <c r="K4" s="378" t="s">
        <v>578</v>
      </c>
      <c r="L4" s="377" t="s">
        <v>1</v>
      </c>
      <c r="M4" s="378" t="s">
        <v>577</v>
      </c>
      <c r="N4" s="378" t="s">
        <v>578</v>
      </c>
      <c r="O4" s="471"/>
      <c r="P4" s="471"/>
      <c r="Q4" s="471"/>
      <c r="R4" s="473"/>
    </row>
    <row r="5" spans="1:18" x14ac:dyDescent="0.3">
      <c r="A5" s="395">
        <v>1</v>
      </c>
      <c r="B5" s="130" t="s">
        <v>500</v>
      </c>
      <c r="C5" s="219">
        <v>3</v>
      </c>
      <c r="D5" s="90">
        <v>4016.64</v>
      </c>
      <c r="E5" s="90">
        <v>2056.5500000000002</v>
      </c>
      <c r="F5" s="130" t="s">
        <v>429</v>
      </c>
      <c r="G5" s="90" t="s">
        <v>429</v>
      </c>
      <c r="H5" s="90" t="s">
        <v>429</v>
      </c>
      <c r="I5" s="130" t="s">
        <v>429</v>
      </c>
      <c r="J5" s="90" t="s">
        <v>429</v>
      </c>
      <c r="K5" s="90" t="s">
        <v>429</v>
      </c>
      <c r="L5" s="130" t="s">
        <v>429</v>
      </c>
      <c r="M5" s="90" t="s">
        <v>429</v>
      </c>
      <c r="N5" s="90" t="s">
        <v>429</v>
      </c>
      <c r="O5" s="219">
        <v>3</v>
      </c>
      <c r="P5" s="90">
        <v>4016.64</v>
      </c>
      <c r="Q5" s="90">
        <v>2056.5500000000002</v>
      </c>
      <c r="R5" s="397">
        <v>685.52</v>
      </c>
    </row>
    <row r="6" spans="1:18" ht="15" thickBot="1" x14ac:dyDescent="0.35">
      <c r="A6" s="398">
        <v>2</v>
      </c>
      <c r="B6" s="255" t="s">
        <v>554</v>
      </c>
      <c r="C6" s="239">
        <v>4</v>
      </c>
      <c r="D6" s="240" t="s">
        <v>429</v>
      </c>
      <c r="E6" s="240">
        <v>1243.57</v>
      </c>
      <c r="F6" s="255">
        <v>10</v>
      </c>
      <c r="G6" s="240" t="s">
        <v>429</v>
      </c>
      <c r="H6" s="240">
        <v>989.99</v>
      </c>
      <c r="I6" s="255">
        <v>3</v>
      </c>
      <c r="J6" s="240" t="s">
        <v>429</v>
      </c>
      <c r="K6" s="240">
        <v>440.92</v>
      </c>
      <c r="L6" s="255" t="s">
        <v>429</v>
      </c>
      <c r="M6" s="240" t="s">
        <v>429</v>
      </c>
      <c r="N6" s="240" t="s">
        <v>429</v>
      </c>
      <c r="O6" s="239">
        <v>17</v>
      </c>
      <c r="P6" s="240" t="s">
        <v>429</v>
      </c>
      <c r="Q6" s="240">
        <v>2674.48</v>
      </c>
      <c r="R6" s="399">
        <v>157.32</v>
      </c>
    </row>
    <row r="7" spans="1:18" ht="15" thickBot="1" x14ac:dyDescent="0.35">
      <c r="A7" s="400"/>
      <c r="B7" s="394" t="s">
        <v>526</v>
      </c>
      <c r="C7" s="392">
        <f>SUM(C5:C6)</f>
        <v>7</v>
      </c>
      <c r="D7" s="393">
        <f>SUM(D5:D6)</f>
        <v>4016.64</v>
      </c>
      <c r="E7" s="393">
        <f>SUM(E5:E6)</f>
        <v>3300.12</v>
      </c>
      <c r="F7" s="394">
        <f>SUM(F5:F6)</f>
        <v>10</v>
      </c>
      <c r="G7" s="394"/>
      <c r="H7" s="393">
        <f>SUM(H5:H6)</f>
        <v>989.99</v>
      </c>
      <c r="I7" s="392">
        <f>SUM(I5:I6)</f>
        <v>3</v>
      </c>
      <c r="J7" s="394"/>
      <c r="K7" s="393">
        <f>SUM(K5:K6)</f>
        <v>440.92</v>
      </c>
      <c r="L7" s="394"/>
      <c r="M7" s="394"/>
      <c r="N7" s="394"/>
      <c r="O7" s="392">
        <f>SUM(O5:O6)</f>
        <v>20</v>
      </c>
      <c r="P7" s="393">
        <f>SUM(P5:P6)</f>
        <v>4016.64</v>
      </c>
      <c r="Q7" s="393">
        <f>SUM(Q5:Q6)</f>
        <v>4731.0300000000007</v>
      </c>
      <c r="R7" s="401"/>
    </row>
    <row r="9" spans="1:18" x14ac:dyDescent="0.3">
      <c r="C9" s="8"/>
      <c r="D9" s="9"/>
      <c r="E9" s="9"/>
    </row>
  </sheetData>
  <mergeCells count="11">
    <mergeCell ref="I3:K3"/>
    <mergeCell ref="A1:R1"/>
    <mergeCell ref="A3:A4"/>
    <mergeCell ref="B3:B4"/>
    <mergeCell ref="C3:E3"/>
    <mergeCell ref="F3:H3"/>
    <mergeCell ref="Q3:Q4"/>
    <mergeCell ref="R3:R4"/>
    <mergeCell ref="L3:N3"/>
    <mergeCell ref="O3:O4"/>
    <mergeCell ref="P3:P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N52"/>
  <sheetViews>
    <sheetView topLeftCell="A17" workbookViewId="0">
      <selection sqref="A1:M1"/>
    </sheetView>
  </sheetViews>
  <sheetFormatPr defaultRowHeight="14.4" x14ac:dyDescent="0.3"/>
  <cols>
    <col min="1" max="1" width="25" customWidth="1"/>
    <col min="2" max="3" width="12.33203125" style="8" customWidth="1"/>
    <col min="4" max="4" width="12.33203125" style="9" customWidth="1"/>
    <col min="5" max="5" width="11.6640625" style="8" customWidth="1"/>
    <col min="6" max="6" width="10.88671875" style="9" customWidth="1"/>
    <col min="7" max="7" width="12.33203125" style="9" customWidth="1"/>
    <col min="8" max="8" width="11.109375" style="8" customWidth="1"/>
    <col min="9" max="9" width="11.6640625" style="8" customWidth="1"/>
    <col min="10" max="10" width="11.88671875" style="9" customWidth="1"/>
    <col min="11" max="13" width="11.44140625" customWidth="1"/>
  </cols>
  <sheetData>
    <row r="1" spans="1:14" s="2" customFormat="1" ht="15.6" x14ac:dyDescent="0.3">
      <c r="A1" s="451" t="s">
        <v>693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</row>
    <row r="2" spans="1:14" x14ac:dyDescent="0.3">
      <c r="A2" s="39"/>
    </row>
    <row r="3" spans="1:14" s="42" customFormat="1" ht="15" customHeight="1" x14ac:dyDescent="0.3">
      <c r="A3" s="477" t="s">
        <v>18</v>
      </c>
      <c r="B3" s="474" t="s">
        <v>5</v>
      </c>
      <c r="C3" s="475"/>
      <c r="D3" s="476"/>
      <c r="E3" s="474" t="s">
        <v>6</v>
      </c>
      <c r="F3" s="476"/>
      <c r="G3" s="62"/>
      <c r="H3" s="474" t="s">
        <v>19</v>
      </c>
      <c r="I3" s="475"/>
      <c r="J3" s="476"/>
      <c r="K3" s="474" t="s">
        <v>20</v>
      </c>
      <c r="L3" s="475"/>
      <c r="M3" s="476"/>
    </row>
    <row r="4" spans="1:14" s="42" customFormat="1" ht="15.6" x14ac:dyDescent="0.3">
      <c r="A4" s="478"/>
      <c r="B4" s="62" t="s">
        <v>1</v>
      </c>
      <c r="C4" s="69" t="s">
        <v>21</v>
      </c>
      <c r="D4" s="69" t="s">
        <v>431</v>
      </c>
      <c r="E4" s="62" t="s">
        <v>1</v>
      </c>
      <c r="F4" s="69" t="s">
        <v>21</v>
      </c>
      <c r="G4" s="69" t="s">
        <v>431</v>
      </c>
      <c r="H4" s="62" t="s">
        <v>1</v>
      </c>
      <c r="I4" s="69" t="s">
        <v>21</v>
      </c>
      <c r="J4" s="69" t="s">
        <v>431</v>
      </c>
      <c r="K4" s="62" t="s">
        <v>1</v>
      </c>
      <c r="L4" s="69" t="s">
        <v>21</v>
      </c>
      <c r="M4" s="69" t="s">
        <v>431</v>
      </c>
    </row>
    <row r="5" spans="1:14" ht="15.75" customHeight="1" x14ac:dyDescent="0.3">
      <c r="A5" s="10" t="s">
        <v>22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2"/>
    </row>
    <row r="6" spans="1:14" ht="15" customHeight="1" x14ac:dyDescent="0.3">
      <c r="A6" s="16" t="s">
        <v>434</v>
      </c>
      <c r="B6" s="26">
        <v>264229</v>
      </c>
      <c r="C6" s="54">
        <v>345.84</v>
      </c>
      <c r="D6" s="201">
        <v>407.03</v>
      </c>
      <c r="E6" s="166">
        <v>300541</v>
      </c>
      <c r="F6" s="201">
        <v>390.31</v>
      </c>
      <c r="G6" s="201">
        <v>430.53</v>
      </c>
      <c r="H6" s="166">
        <v>80276</v>
      </c>
      <c r="I6" s="201">
        <v>401.7</v>
      </c>
      <c r="J6" s="201">
        <v>418.95</v>
      </c>
      <c r="K6" s="166">
        <v>3176</v>
      </c>
      <c r="L6" s="201">
        <v>254.56</v>
      </c>
      <c r="M6" s="201">
        <v>200</v>
      </c>
    </row>
    <row r="7" spans="1:14" x14ac:dyDescent="0.3">
      <c r="A7" s="16" t="s">
        <v>435</v>
      </c>
      <c r="B7" s="26">
        <v>866052</v>
      </c>
      <c r="C7" s="54">
        <v>704.66</v>
      </c>
      <c r="D7" s="201">
        <v>678.24</v>
      </c>
      <c r="E7" s="166">
        <v>276813</v>
      </c>
      <c r="F7" s="201">
        <v>723.83</v>
      </c>
      <c r="G7" s="201">
        <v>710.67</v>
      </c>
      <c r="H7" s="166">
        <v>104836</v>
      </c>
      <c r="I7" s="201">
        <v>695.52</v>
      </c>
      <c r="J7" s="201">
        <v>667.89</v>
      </c>
      <c r="K7" s="166">
        <v>44404</v>
      </c>
      <c r="L7" s="201">
        <v>846.23</v>
      </c>
      <c r="M7" s="201">
        <v>846</v>
      </c>
    </row>
    <row r="8" spans="1:14" x14ac:dyDescent="0.3">
      <c r="A8" s="16" t="s">
        <v>436</v>
      </c>
      <c r="B8" s="26">
        <v>594355</v>
      </c>
      <c r="C8" s="54">
        <v>1232.08</v>
      </c>
      <c r="D8" s="201">
        <v>1228.5</v>
      </c>
      <c r="E8" s="166">
        <v>75564</v>
      </c>
      <c r="F8" s="201">
        <v>1161.8499999999999</v>
      </c>
      <c r="G8" s="201">
        <v>1123.95</v>
      </c>
      <c r="H8" s="166">
        <v>17234</v>
      </c>
      <c r="I8" s="201">
        <v>1178.31</v>
      </c>
      <c r="J8" s="201">
        <v>1139.05</v>
      </c>
      <c r="K8" s="166">
        <v>1</v>
      </c>
      <c r="L8" s="201">
        <v>1293.8800000000001</v>
      </c>
      <c r="M8" s="201">
        <v>1293.8800000000001</v>
      </c>
    </row>
    <row r="9" spans="1:14" x14ac:dyDescent="0.3">
      <c r="A9" s="16" t="s">
        <v>437</v>
      </c>
      <c r="B9" s="26">
        <v>169602</v>
      </c>
      <c r="C9" s="54">
        <v>1690.48</v>
      </c>
      <c r="D9" s="201">
        <v>1665.42</v>
      </c>
      <c r="E9" s="166">
        <v>7240</v>
      </c>
      <c r="F9" s="201">
        <v>1667.79</v>
      </c>
      <c r="G9" s="201">
        <v>1631.38</v>
      </c>
      <c r="H9" s="166">
        <v>3149</v>
      </c>
      <c r="I9" s="201">
        <v>1685.37</v>
      </c>
      <c r="J9" s="201">
        <v>1667.68</v>
      </c>
      <c r="K9" s="166">
        <v>40</v>
      </c>
      <c r="L9" s="201">
        <v>1787.48</v>
      </c>
      <c r="M9" s="201">
        <v>1787.48</v>
      </c>
    </row>
    <row r="10" spans="1:14" x14ac:dyDescent="0.3">
      <c r="A10" s="16" t="s">
        <v>438</v>
      </c>
      <c r="B10" s="26">
        <v>47825</v>
      </c>
      <c r="C10" s="54">
        <v>2218.4499999999998</v>
      </c>
      <c r="D10" s="201">
        <v>2206</v>
      </c>
      <c r="E10" s="166">
        <v>1430</v>
      </c>
      <c r="F10" s="201">
        <v>2193.1999999999998</v>
      </c>
      <c r="G10" s="201">
        <v>2164.65</v>
      </c>
      <c r="H10" s="166">
        <v>731</v>
      </c>
      <c r="I10" s="201">
        <v>2166.3000000000002</v>
      </c>
      <c r="J10" s="201">
        <v>2136.4</v>
      </c>
      <c r="K10" s="166">
        <v>0</v>
      </c>
      <c r="L10" s="201">
        <v>0</v>
      </c>
      <c r="M10" s="201" t="s">
        <v>429</v>
      </c>
    </row>
    <row r="11" spans="1:14" ht="15" customHeight="1" x14ac:dyDescent="0.3">
      <c r="A11" s="16" t="s">
        <v>439</v>
      </c>
      <c r="B11" s="26">
        <v>34683</v>
      </c>
      <c r="C11" s="54">
        <v>3189.43</v>
      </c>
      <c r="D11" s="201">
        <v>2964.68</v>
      </c>
      <c r="E11" s="166">
        <v>861</v>
      </c>
      <c r="F11" s="201">
        <v>3097.76</v>
      </c>
      <c r="G11" s="201">
        <v>2976.62</v>
      </c>
      <c r="H11" s="166">
        <v>273</v>
      </c>
      <c r="I11" s="201">
        <v>3042.14</v>
      </c>
      <c r="J11" s="201">
        <v>2821.6</v>
      </c>
      <c r="K11" s="166">
        <v>0</v>
      </c>
      <c r="L11" s="201">
        <v>0</v>
      </c>
      <c r="M11" s="201" t="s">
        <v>429</v>
      </c>
    </row>
    <row r="12" spans="1:14" s="38" customFormat="1" ht="15.6" x14ac:dyDescent="0.3">
      <c r="A12" s="70" t="s">
        <v>26</v>
      </c>
      <c r="B12" s="53">
        <f>SUM(B6:B11)</f>
        <v>1976746</v>
      </c>
      <c r="C12" s="71"/>
      <c r="D12" s="71"/>
      <c r="E12" s="53">
        <f>SUM(E6:E11)</f>
        <v>662449</v>
      </c>
      <c r="F12" s="71"/>
      <c r="G12" s="71"/>
      <c r="H12" s="53">
        <f>SUM(H6:H11)</f>
        <v>206499</v>
      </c>
      <c r="I12" s="71"/>
      <c r="J12" s="71"/>
      <c r="K12" s="53">
        <f>SUM(K6:K11)</f>
        <v>47621</v>
      </c>
      <c r="L12" s="71"/>
      <c r="M12" s="71"/>
      <c r="N12" s="44"/>
    </row>
    <row r="13" spans="1:14" ht="15" customHeight="1" x14ac:dyDescent="0.3">
      <c r="A13" s="76" t="s">
        <v>27</v>
      </c>
      <c r="B13" s="27"/>
      <c r="C13" s="55"/>
      <c r="D13" s="55"/>
      <c r="E13" s="27"/>
      <c r="F13" s="55"/>
      <c r="G13" s="55"/>
      <c r="H13" s="27"/>
      <c r="I13" s="55"/>
      <c r="J13" s="55"/>
      <c r="K13" s="27"/>
      <c r="L13" s="55"/>
      <c r="M13" s="55"/>
      <c r="N13" s="11"/>
    </row>
    <row r="14" spans="1:14" x14ac:dyDescent="0.3">
      <c r="A14" s="16" t="s">
        <v>440</v>
      </c>
      <c r="B14" s="26">
        <v>89040</v>
      </c>
      <c r="C14" s="54">
        <v>71.5</v>
      </c>
      <c r="D14" s="54">
        <v>76.47</v>
      </c>
      <c r="E14" s="26">
        <v>127790</v>
      </c>
      <c r="F14" s="54">
        <v>66.010000000000005</v>
      </c>
      <c r="G14" s="54">
        <v>70.069999999999993</v>
      </c>
      <c r="H14" s="26">
        <v>27235</v>
      </c>
      <c r="I14" s="54">
        <v>57.59</v>
      </c>
      <c r="J14" s="54">
        <v>59.49</v>
      </c>
      <c r="K14" s="26">
        <v>0</v>
      </c>
      <c r="L14" s="54">
        <v>0</v>
      </c>
      <c r="M14" s="54" t="s">
        <v>429</v>
      </c>
      <c r="N14" s="11"/>
    </row>
    <row r="15" spans="1:14" ht="15" customHeight="1" x14ac:dyDescent="0.3">
      <c r="A15" s="16" t="s">
        <v>441</v>
      </c>
      <c r="B15" s="26">
        <v>423910</v>
      </c>
      <c r="C15" s="54">
        <v>160.5</v>
      </c>
      <c r="D15" s="54">
        <v>166.84</v>
      </c>
      <c r="E15" s="26">
        <v>158398</v>
      </c>
      <c r="F15" s="54">
        <v>147.59</v>
      </c>
      <c r="G15" s="54">
        <v>146.13</v>
      </c>
      <c r="H15" s="26">
        <v>34444</v>
      </c>
      <c r="I15" s="54">
        <v>147.38999999999999</v>
      </c>
      <c r="J15" s="54">
        <v>146.66999999999999</v>
      </c>
      <c r="K15" s="26">
        <v>0</v>
      </c>
      <c r="L15" s="54">
        <v>0</v>
      </c>
      <c r="M15" s="54" t="s">
        <v>429</v>
      </c>
      <c r="N15" s="11"/>
    </row>
    <row r="16" spans="1:14" ht="15" customHeight="1" x14ac:dyDescent="0.3">
      <c r="A16" s="16" t="s">
        <v>442</v>
      </c>
      <c r="B16" s="26">
        <v>339714</v>
      </c>
      <c r="C16" s="54">
        <v>239.25</v>
      </c>
      <c r="D16" s="54">
        <v>235.9</v>
      </c>
      <c r="E16" s="26">
        <v>26918</v>
      </c>
      <c r="F16" s="54">
        <v>235.43</v>
      </c>
      <c r="G16" s="54">
        <v>231.52</v>
      </c>
      <c r="H16" s="26">
        <v>9333</v>
      </c>
      <c r="I16" s="54">
        <v>238.54</v>
      </c>
      <c r="J16" s="54">
        <v>234.32</v>
      </c>
      <c r="K16" s="26">
        <v>0</v>
      </c>
      <c r="L16" s="54">
        <v>0</v>
      </c>
      <c r="M16" s="54" t="s">
        <v>429</v>
      </c>
      <c r="N16" s="11"/>
    </row>
    <row r="17" spans="1:14" x14ac:dyDescent="0.3">
      <c r="A17" s="16" t="s">
        <v>443</v>
      </c>
      <c r="B17" s="26">
        <v>103582</v>
      </c>
      <c r="C17" s="54">
        <v>341.04</v>
      </c>
      <c r="D17" s="54">
        <v>335.92</v>
      </c>
      <c r="E17" s="26">
        <v>5808</v>
      </c>
      <c r="F17" s="54">
        <v>334.59</v>
      </c>
      <c r="G17" s="54">
        <v>331.52</v>
      </c>
      <c r="H17" s="26">
        <v>2122</v>
      </c>
      <c r="I17" s="54">
        <v>338.13</v>
      </c>
      <c r="J17" s="54">
        <v>333.01</v>
      </c>
      <c r="K17" s="26">
        <v>0</v>
      </c>
      <c r="L17" s="54">
        <v>0</v>
      </c>
      <c r="M17" s="54" t="s">
        <v>429</v>
      </c>
      <c r="N17" s="11"/>
    </row>
    <row r="18" spans="1:14" x14ac:dyDescent="0.3">
      <c r="A18" s="16" t="s">
        <v>444</v>
      </c>
      <c r="B18" s="26">
        <v>38912</v>
      </c>
      <c r="C18" s="54">
        <v>440.49</v>
      </c>
      <c r="D18" s="54">
        <v>438.1</v>
      </c>
      <c r="E18" s="26">
        <v>1577</v>
      </c>
      <c r="F18" s="54">
        <v>446.48</v>
      </c>
      <c r="G18" s="54">
        <v>442.7</v>
      </c>
      <c r="H18" s="26">
        <v>661</v>
      </c>
      <c r="I18" s="54">
        <v>441.6</v>
      </c>
      <c r="J18" s="54">
        <v>436.56</v>
      </c>
      <c r="K18" s="26">
        <v>0</v>
      </c>
      <c r="L18" s="54">
        <v>0</v>
      </c>
      <c r="M18" s="54" t="s">
        <v>429</v>
      </c>
    </row>
    <row r="19" spans="1:14" x14ac:dyDescent="0.3">
      <c r="A19" s="75" t="s">
        <v>445</v>
      </c>
      <c r="B19" s="26">
        <v>28524</v>
      </c>
      <c r="C19" s="54">
        <v>621.57000000000005</v>
      </c>
      <c r="D19" s="54">
        <v>591.20000000000005</v>
      </c>
      <c r="E19" s="26">
        <v>827</v>
      </c>
      <c r="F19" s="54">
        <v>601.77</v>
      </c>
      <c r="G19" s="54">
        <v>571.79999999999995</v>
      </c>
      <c r="H19" s="26">
        <v>378</v>
      </c>
      <c r="I19" s="54">
        <v>605.83000000000004</v>
      </c>
      <c r="J19" s="54">
        <v>576.87</v>
      </c>
      <c r="K19" s="26">
        <v>0</v>
      </c>
      <c r="L19" s="54">
        <v>0</v>
      </c>
      <c r="M19" s="54" t="s">
        <v>429</v>
      </c>
    </row>
    <row r="20" spans="1:14" x14ac:dyDescent="0.3">
      <c r="A20" s="16" t="s">
        <v>446</v>
      </c>
      <c r="B20" s="26">
        <v>801</v>
      </c>
      <c r="C20" s="54">
        <v>1157.8</v>
      </c>
      <c r="D20" s="54">
        <v>1112.67</v>
      </c>
      <c r="E20" s="26">
        <v>26</v>
      </c>
      <c r="F20" s="54">
        <v>1131.8499999999999</v>
      </c>
      <c r="G20" s="54">
        <v>1069.49</v>
      </c>
      <c r="H20" s="26">
        <v>6</v>
      </c>
      <c r="I20" s="54">
        <v>1066.1199999999999</v>
      </c>
      <c r="J20" s="54">
        <v>1054.94</v>
      </c>
      <c r="K20" s="26">
        <v>0</v>
      </c>
      <c r="L20" s="54">
        <v>0</v>
      </c>
      <c r="M20" s="54" t="s">
        <v>429</v>
      </c>
    </row>
    <row r="21" spans="1:14" ht="15" customHeight="1" x14ac:dyDescent="0.3">
      <c r="A21" s="16" t="s">
        <v>447</v>
      </c>
      <c r="B21" s="26">
        <v>117</v>
      </c>
      <c r="C21" s="54">
        <v>1653.64</v>
      </c>
      <c r="D21" s="54">
        <v>1629.98</v>
      </c>
      <c r="E21" s="26">
        <v>5</v>
      </c>
      <c r="F21" s="54">
        <v>1586.1</v>
      </c>
      <c r="G21" s="54">
        <v>1602.01</v>
      </c>
      <c r="H21" s="26">
        <v>1</v>
      </c>
      <c r="I21" s="54">
        <v>1609.51</v>
      </c>
      <c r="J21" s="54">
        <v>1609.51</v>
      </c>
      <c r="K21" s="26">
        <v>0</v>
      </c>
      <c r="L21" s="54">
        <v>0</v>
      </c>
      <c r="M21" s="54" t="s">
        <v>429</v>
      </c>
    </row>
    <row r="22" spans="1:14" ht="15" customHeight="1" x14ac:dyDescent="0.3">
      <c r="A22" s="16" t="s">
        <v>448</v>
      </c>
      <c r="B22" s="26">
        <v>4</v>
      </c>
      <c r="C22" s="54">
        <v>2030.35</v>
      </c>
      <c r="D22" s="54">
        <v>2022.96</v>
      </c>
      <c r="E22" s="26">
        <v>0</v>
      </c>
      <c r="F22" s="54">
        <v>0</v>
      </c>
      <c r="G22" s="54" t="s">
        <v>429</v>
      </c>
      <c r="H22" s="26">
        <v>0</v>
      </c>
      <c r="I22" s="54">
        <v>0</v>
      </c>
      <c r="J22" s="54" t="s">
        <v>429</v>
      </c>
      <c r="K22" s="26">
        <v>0</v>
      </c>
      <c r="L22" s="54">
        <v>0</v>
      </c>
      <c r="M22" s="54" t="s">
        <v>429</v>
      </c>
    </row>
    <row r="23" spans="1:14" ht="15" customHeight="1" x14ac:dyDescent="0.3">
      <c r="A23" s="16" t="s">
        <v>439</v>
      </c>
      <c r="B23" s="26">
        <v>0</v>
      </c>
      <c r="C23" s="54">
        <v>0</v>
      </c>
      <c r="D23" s="54" t="s">
        <v>429</v>
      </c>
      <c r="E23" s="26">
        <v>0</v>
      </c>
      <c r="F23" s="54">
        <v>0</v>
      </c>
      <c r="G23" s="54" t="s">
        <v>429</v>
      </c>
      <c r="H23" s="26">
        <v>0</v>
      </c>
      <c r="I23" s="54">
        <v>0</v>
      </c>
      <c r="J23" s="54" t="s">
        <v>429</v>
      </c>
      <c r="K23" s="26">
        <v>0</v>
      </c>
      <c r="L23" s="54">
        <v>0</v>
      </c>
      <c r="M23" s="54" t="s">
        <v>429</v>
      </c>
    </row>
    <row r="24" spans="1:14" s="38" customFormat="1" ht="15.6" x14ac:dyDescent="0.3">
      <c r="A24" s="70" t="s">
        <v>28</v>
      </c>
      <c r="B24" s="53">
        <f>SUM(B14:B23)</f>
        <v>1024604</v>
      </c>
      <c r="C24" s="71"/>
      <c r="D24" s="71"/>
      <c r="E24" s="53">
        <f>SUM(E14:E23)</f>
        <v>321349</v>
      </c>
      <c r="F24" s="71"/>
      <c r="G24" s="71"/>
      <c r="H24" s="53">
        <f>SUM(H14:H23)</f>
        <v>74180</v>
      </c>
      <c r="I24" s="71"/>
      <c r="J24" s="71"/>
      <c r="K24" s="53">
        <f>SUM(K14:K23)</f>
        <v>0</v>
      </c>
      <c r="L24" s="71"/>
      <c r="M24" s="71"/>
    </row>
    <row r="25" spans="1:14" x14ac:dyDescent="0.3">
      <c r="A25" s="10" t="s">
        <v>432</v>
      </c>
      <c r="B25" s="27"/>
      <c r="C25" s="55"/>
      <c r="D25" s="55"/>
      <c r="E25" s="27"/>
      <c r="F25" s="55"/>
      <c r="G25" s="55"/>
      <c r="H25" s="27"/>
      <c r="I25" s="55"/>
      <c r="J25" s="55"/>
      <c r="K25" s="27"/>
      <c r="L25" s="55"/>
      <c r="M25" s="55"/>
    </row>
    <row r="26" spans="1:14" x14ac:dyDescent="0.3">
      <c r="A26" s="16" t="s">
        <v>440</v>
      </c>
      <c r="B26" s="166">
        <v>160249</v>
      </c>
      <c r="C26" s="201">
        <v>73.400000000000006</v>
      </c>
      <c r="D26" s="201">
        <v>75.22</v>
      </c>
      <c r="E26" s="26">
        <v>61652</v>
      </c>
      <c r="F26" s="54">
        <v>47.8</v>
      </c>
      <c r="G26" s="54">
        <v>44.84</v>
      </c>
      <c r="H26" s="26">
        <v>1</v>
      </c>
      <c r="I26" s="54">
        <v>80</v>
      </c>
      <c r="J26" s="54">
        <v>80</v>
      </c>
      <c r="K26" s="166">
        <v>0</v>
      </c>
      <c r="L26" s="201">
        <v>0</v>
      </c>
      <c r="M26" s="201" t="s">
        <v>429</v>
      </c>
    </row>
    <row r="27" spans="1:14" ht="15" customHeight="1" x14ac:dyDescent="0.3">
      <c r="A27" s="16" t="s">
        <v>441</v>
      </c>
      <c r="B27" s="166">
        <v>172706</v>
      </c>
      <c r="C27" s="201">
        <v>131.13999999999999</v>
      </c>
      <c r="D27" s="201">
        <v>123.25</v>
      </c>
      <c r="E27" s="26">
        <v>11361</v>
      </c>
      <c r="F27" s="54">
        <v>134.03</v>
      </c>
      <c r="G27" s="54">
        <v>134.16999999999999</v>
      </c>
      <c r="H27" s="26">
        <v>1</v>
      </c>
      <c r="I27" s="54">
        <v>192</v>
      </c>
      <c r="J27" s="54">
        <v>192</v>
      </c>
      <c r="K27" s="166">
        <v>0</v>
      </c>
      <c r="L27" s="201">
        <v>0</v>
      </c>
      <c r="M27" s="201" t="s">
        <v>429</v>
      </c>
    </row>
    <row r="28" spans="1:14" x14ac:dyDescent="0.3">
      <c r="A28" s="16" t="s">
        <v>442</v>
      </c>
      <c r="B28" s="166">
        <v>21303</v>
      </c>
      <c r="C28" s="201">
        <v>227.22</v>
      </c>
      <c r="D28" s="201">
        <v>216.4</v>
      </c>
      <c r="E28" s="26">
        <v>2703</v>
      </c>
      <c r="F28" s="54">
        <v>224.72</v>
      </c>
      <c r="G28" s="54">
        <v>212.8</v>
      </c>
      <c r="H28" s="26">
        <v>1</v>
      </c>
      <c r="I28" s="54">
        <v>269.44</v>
      </c>
      <c r="J28" s="54">
        <v>269.44</v>
      </c>
      <c r="K28" s="166">
        <v>0</v>
      </c>
      <c r="L28" s="201">
        <v>0</v>
      </c>
      <c r="M28" s="201" t="s">
        <v>429</v>
      </c>
    </row>
    <row r="29" spans="1:14" ht="15" customHeight="1" x14ac:dyDescent="0.3">
      <c r="A29" s="16" t="s">
        <v>443</v>
      </c>
      <c r="B29" s="166">
        <v>5141</v>
      </c>
      <c r="C29" s="201">
        <v>347.74</v>
      </c>
      <c r="D29" s="201">
        <v>347.12</v>
      </c>
      <c r="E29" s="26">
        <v>1228</v>
      </c>
      <c r="F29" s="54">
        <v>345.37</v>
      </c>
      <c r="G29" s="54">
        <v>347.2</v>
      </c>
      <c r="H29" s="26">
        <v>1</v>
      </c>
      <c r="I29" s="54">
        <v>384</v>
      </c>
      <c r="J29" s="54">
        <v>384</v>
      </c>
      <c r="K29" s="166">
        <v>0</v>
      </c>
      <c r="L29" s="201">
        <v>0</v>
      </c>
      <c r="M29" s="201" t="s">
        <v>429</v>
      </c>
    </row>
    <row r="30" spans="1:14" ht="15" customHeight="1" x14ac:dyDescent="0.3">
      <c r="A30" s="16" t="s">
        <v>444</v>
      </c>
      <c r="B30" s="166">
        <v>5189</v>
      </c>
      <c r="C30" s="201">
        <v>456.65</v>
      </c>
      <c r="D30" s="201">
        <v>464</v>
      </c>
      <c r="E30" s="26">
        <v>497</v>
      </c>
      <c r="F30" s="54">
        <v>457.28</v>
      </c>
      <c r="G30" s="54">
        <v>448</v>
      </c>
      <c r="H30" s="26">
        <v>11</v>
      </c>
      <c r="I30" s="54">
        <v>458.18</v>
      </c>
      <c r="J30" s="54">
        <v>448</v>
      </c>
      <c r="K30" s="166">
        <v>0</v>
      </c>
      <c r="L30" s="201">
        <v>0</v>
      </c>
      <c r="M30" s="201" t="s">
        <v>429</v>
      </c>
    </row>
    <row r="31" spans="1:14" ht="15" customHeight="1" x14ac:dyDescent="0.3">
      <c r="A31" s="75" t="s">
        <v>445</v>
      </c>
      <c r="B31" s="166">
        <v>5383</v>
      </c>
      <c r="C31" s="201">
        <v>537.67999999999995</v>
      </c>
      <c r="D31" s="201">
        <v>512</v>
      </c>
      <c r="E31" s="26">
        <v>214</v>
      </c>
      <c r="F31" s="54">
        <v>530.76</v>
      </c>
      <c r="G31" s="54">
        <v>512</v>
      </c>
      <c r="H31" s="26">
        <v>1</v>
      </c>
      <c r="I31" s="54">
        <v>512</v>
      </c>
      <c r="J31" s="54">
        <v>512</v>
      </c>
      <c r="K31" s="166">
        <v>0</v>
      </c>
      <c r="L31" s="201">
        <v>0</v>
      </c>
      <c r="M31" s="201" t="s">
        <v>429</v>
      </c>
    </row>
    <row r="32" spans="1:14" s="38" customFormat="1" ht="15.6" x14ac:dyDescent="0.3">
      <c r="A32" s="16" t="s">
        <v>446</v>
      </c>
      <c r="B32" s="166">
        <v>0</v>
      </c>
      <c r="C32" s="201">
        <v>0</v>
      </c>
      <c r="D32" s="201" t="s">
        <v>429</v>
      </c>
      <c r="E32" s="26">
        <v>0</v>
      </c>
      <c r="F32" s="54">
        <v>0</v>
      </c>
      <c r="G32" s="54" t="s">
        <v>429</v>
      </c>
      <c r="H32" s="26">
        <v>0</v>
      </c>
      <c r="I32" s="54">
        <v>0</v>
      </c>
      <c r="J32" s="54" t="s">
        <v>429</v>
      </c>
      <c r="K32" s="26">
        <v>0</v>
      </c>
      <c r="L32" s="54">
        <v>0</v>
      </c>
      <c r="M32" s="54" t="s">
        <v>429</v>
      </c>
    </row>
    <row r="33" spans="1:13" x14ac:dyDescent="0.3">
      <c r="A33" s="16" t="s">
        <v>447</v>
      </c>
      <c r="B33" s="166">
        <v>0</v>
      </c>
      <c r="C33" s="201">
        <v>0</v>
      </c>
      <c r="D33" s="201" t="s">
        <v>429</v>
      </c>
      <c r="E33" s="26">
        <v>0</v>
      </c>
      <c r="F33" s="54">
        <v>0</v>
      </c>
      <c r="G33" s="54" t="s">
        <v>429</v>
      </c>
      <c r="H33" s="26">
        <v>0</v>
      </c>
      <c r="I33" s="54">
        <v>0</v>
      </c>
      <c r="J33" s="54" t="s">
        <v>429</v>
      </c>
      <c r="K33" s="26">
        <v>0</v>
      </c>
      <c r="L33" s="54">
        <v>0</v>
      </c>
      <c r="M33" s="54" t="s">
        <v>429</v>
      </c>
    </row>
    <row r="34" spans="1:13" x14ac:dyDescent="0.3">
      <c r="A34" s="16" t="s">
        <v>448</v>
      </c>
      <c r="B34" s="166">
        <v>0</v>
      </c>
      <c r="C34" s="201">
        <v>0</v>
      </c>
      <c r="D34" s="201" t="s">
        <v>429</v>
      </c>
      <c r="E34" s="26">
        <v>0</v>
      </c>
      <c r="F34" s="54">
        <v>0</v>
      </c>
      <c r="G34" s="54" t="s">
        <v>429</v>
      </c>
      <c r="H34" s="26">
        <v>0</v>
      </c>
      <c r="I34" s="54">
        <v>0</v>
      </c>
      <c r="J34" s="54" t="s">
        <v>429</v>
      </c>
      <c r="K34" s="26">
        <v>0</v>
      </c>
      <c r="L34" s="54">
        <v>0</v>
      </c>
      <c r="M34" s="54" t="s">
        <v>429</v>
      </c>
    </row>
    <row r="35" spans="1:13" x14ac:dyDescent="0.3">
      <c r="A35" s="16" t="s">
        <v>439</v>
      </c>
      <c r="B35" s="166">
        <v>0</v>
      </c>
      <c r="C35" s="201">
        <v>0</v>
      </c>
      <c r="D35" s="201" t="s">
        <v>429</v>
      </c>
      <c r="E35" s="26">
        <v>0</v>
      </c>
      <c r="F35" s="54">
        <v>0</v>
      </c>
      <c r="G35" s="54" t="s">
        <v>429</v>
      </c>
      <c r="H35" s="26">
        <v>0</v>
      </c>
      <c r="I35" s="54">
        <v>0</v>
      </c>
      <c r="J35" s="54" t="s">
        <v>429</v>
      </c>
      <c r="K35" s="26">
        <v>0</v>
      </c>
      <c r="L35" s="54">
        <v>0</v>
      </c>
      <c r="M35" s="54" t="s">
        <v>429</v>
      </c>
    </row>
    <row r="36" spans="1:13" ht="15.6" x14ac:dyDescent="0.3">
      <c r="A36" s="70" t="s">
        <v>634</v>
      </c>
      <c r="B36" s="53">
        <f>SUM(B26:B35)</f>
        <v>369971</v>
      </c>
      <c r="C36" s="71"/>
      <c r="D36" s="71"/>
      <c r="E36" s="53">
        <f>SUM(E26:E35)</f>
        <v>77655</v>
      </c>
      <c r="F36" s="71"/>
      <c r="G36" s="71"/>
      <c r="H36" s="53">
        <f>SUM(H26:H35)</f>
        <v>16</v>
      </c>
      <c r="I36" s="71"/>
      <c r="J36" s="71"/>
      <c r="K36" s="53">
        <f>SUM(K26:K35)</f>
        <v>0</v>
      </c>
      <c r="L36" s="71"/>
      <c r="M36" s="71"/>
    </row>
    <row r="37" spans="1:13" x14ac:dyDescent="0.3">
      <c r="A37" s="10" t="s">
        <v>589</v>
      </c>
      <c r="B37" s="29"/>
      <c r="C37" s="214"/>
      <c r="D37" s="55"/>
      <c r="E37" s="27"/>
      <c r="F37" s="55"/>
      <c r="G37" s="55"/>
      <c r="H37" s="27"/>
      <c r="I37" s="55"/>
      <c r="J37" s="55"/>
      <c r="K37" s="27"/>
      <c r="L37" s="55"/>
      <c r="M37" s="55"/>
    </row>
    <row r="38" spans="1:13" x14ac:dyDescent="0.3">
      <c r="A38" s="16" t="s">
        <v>434</v>
      </c>
      <c r="B38" s="166">
        <v>11499</v>
      </c>
      <c r="C38" s="201">
        <v>418.98</v>
      </c>
      <c r="D38" s="201">
        <v>418.95</v>
      </c>
      <c r="E38" s="26">
        <v>0</v>
      </c>
      <c r="F38" s="54">
        <v>0</v>
      </c>
      <c r="G38" s="54" t="s">
        <v>429</v>
      </c>
      <c r="H38" s="26">
        <v>0</v>
      </c>
      <c r="I38" s="54">
        <v>0</v>
      </c>
      <c r="J38" s="54" t="s">
        <v>429</v>
      </c>
      <c r="K38" s="166">
        <v>24099</v>
      </c>
      <c r="L38" s="54">
        <v>354.75</v>
      </c>
      <c r="M38" s="54">
        <v>418.95</v>
      </c>
    </row>
    <row r="39" spans="1:13" x14ac:dyDescent="0.3">
      <c r="A39" s="16" t="s">
        <v>435</v>
      </c>
      <c r="B39" s="166">
        <v>0</v>
      </c>
      <c r="C39" s="201">
        <v>0</v>
      </c>
      <c r="D39" s="201" t="s">
        <v>429</v>
      </c>
      <c r="E39" s="17">
        <v>0</v>
      </c>
      <c r="F39" s="18">
        <v>0</v>
      </c>
      <c r="G39" s="18" t="s">
        <v>429</v>
      </c>
      <c r="H39" s="17">
        <v>0</v>
      </c>
      <c r="I39" s="18">
        <v>0</v>
      </c>
      <c r="J39" s="18" t="s">
        <v>429</v>
      </c>
      <c r="K39" s="17">
        <v>0</v>
      </c>
      <c r="L39" s="18">
        <v>0</v>
      </c>
      <c r="M39" s="18" t="s">
        <v>429</v>
      </c>
    </row>
    <row r="40" spans="1:13" x14ac:dyDescent="0.3">
      <c r="A40" s="16" t="s">
        <v>436</v>
      </c>
      <c r="B40" s="166">
        <v>0</v>
      </c>
      <c r="C40" s="201">
        <v>0</v>
      </c>
      <c r="D40" s="201" t="s">
        <v>429</v>
      </c>
      <c r="E40" s="17">
        <v>0</v>
      </c>
      <c r="F40" s="18">
        <v>0</v>
      </c>
      <c r="G40" s="18" t="s">
        <v>429</v>
      </c>
      <c r="H40" s="17">
        <v>0</v>
      </c>
      <c r="I40" s="18">
        <v>0</v>
      </c>
      <c r="J40" s="18" t="s">
        <v>429</v>
      </c>
      <c r="K40" s="17">
        <v>0</v>
      </c>
      <c r="L40" s="18">
        <v>0</v>
      </c>
      <c r="M40" s="18" t="s">
        <v>429</v>
      </c>
    </row>
    <row r="41" spans="1:13" x14ac:dyDescent="0.3">
      <c r="A41" s="16" t="s">
        <v>437</v>
      </c>
      <c r="B41" s="166">
        <v>0</v>
      </c>
      <c r="C41" s="201">
        <v>0</v>
      </c>
      <c r="D41" s="201" t="s">
        <v>429</v>
      </c>
      <c r="E41" s="17">
        <v>0</v>
      </c>
      <c r="F41" s="18">
        <v>0</v>
      </c>
      <c r="G41" s="18" t="s">
        <v>429</v>
      </c>
      <c r="H41" s="17">
        <v>0</v>
      </c>
      <c r="I41" s="18">
        <v>0</v>
      </c>
      <c r="J41" s="18" t="s">
        <v>429</v>
      </c>
      <c r="K41" s="17">
        <v>0</v>
      </c>
      <c r="L41" s="18">
        <v>0</v>
      </c>
      <c r="M41" s="18" t="s">
        <v>429</v>
      </c>
    </row>
    <row r="42" spans="1:13" x14ac:dyDescent="0.3">
      <c r="A42" s="16" t="s">
        <v>438</v>
      </c>
      <c r="B42" s="166">
        <v>0</v>
      </c>
      <c r="C42" s="201">
        <v>0</v>
      </c>
      <c r="D42" s="201" t="s">
        <v>429</v>
      </c>
      <c r="E42" s="17">
        <v>0</v>
      </c>
      <c r="F42" s="18">
        <v>0</v>
      </c>
      <c r="G42" s="18" t="s">
        <v>429</v>
      </c>
      <c r="H42" s="17">
        <v>0</v>
      </c>
      <c r="I42" s="18">
        <v>0</v>
      </c>
      <c r="J42" s="18" t="s">
        <v>429</v>
      </c>
      <c r="K42" s="17">
        <v>0</v>
      </c>
      <c r="L42" s="18">
        <v>0</v>
      </c>
      <c r="M42" s="18" t="s">
        <v>429</v>
      </c>
    </row>
    <row r="43" spans="1:13" x14ac:dyDescent="0.3">
      <c r="A43" s="16" t="s">
        <v>439</v>
      </c>
      <c r="B43" s="166">
        <v>0</v>
      </c>
      <c r="C43" s="201">
        <v>0</v>
      </c>
      <c r="D43" s="201" t="s">
        <v>429</v>
      </c>
      <c r="E43" s="17">
        <v>0</v>
      </c>
      <c r="F43" s="18">
        <v>0</v>
      </c>
      <c r="G43" s="18" t="s">
        <v>429</v>
      </c>
      <c r="H43" s="17">
        <v>0</v>
      </c>
      <c r="I43" s="18">
        <v>0</v>
      </c>
      <c r="J43" s="18" t="s">
        <v>429</v>
      </c>
      <c r="K43" s="17">
        <v>0</v>
      </c>
      <c r="L43" s="18">
        <v>0</v>
      </c>
      <c r="M43" s="18" t="s">
        <v>429</v>
      </c>
    </row>
    <row r="44" spans="1:13" ht="15.6" x14ac:dyDescent="0.3">
      <c r="A44" s="70" t="s">
        <v>597</v>
      </c>
      <c r="B44" s="72">
        <f>SUM(B38:B43)</f>
        <v>11499</v>
      </c>
      <c r="C44" s="215"/>
      <c r="D44" s="71"/>
      <c r="E44" s="53">
        <f>SUM(E38:E43)</f>
        <v>0</v>
      </c>
      <c r="F44" s="71"/>
      <c r="G44" s="71"/>
      <c r="H44" s="53">
        <f>SUM(H38:H43)</f>
        <v>0</v>
      </c>
      <c r="I44" s="71"/>
      <c r="J44" s="71"/>
      <c r="K44" s="53">
        <f>SUM(K38:K43)</f>
        <v>24099</v>
      </c>
      <c r="L44" s="71"/>
      <c r="M44" s="71"/>
    </row>
    <row r="45" spans="1:13" x14ac:dyDescent="0.3">
      <c r="A45" s="10" t="s">
        <v>588</v>
      </c>
      <c r="B45" s="29"/>
      <c r="C45" s="214"/>
      <c r="D45" s="55"/>
      <c r="E45" s="27"/>
      <c r="F45" s="55"/>
      <c r="G45" s="55"/>
      <c r="H45" s="27"/>
      <c r="I45" s="55"/>
      <c r="J45" s="55"/>
      <c r="K45" s="27"/>
      <c r="L45" s="55"/>
      <c r="M45" s="55"/>
    </row>
    <row r="46" spans="1:13" x14ac:dyDescent="0.3">
      <c r="A46" s="16" t="s">
        <v>434</v>
      </c>
      <c r="B46" s="166">
        <v>0</v>
      </c>
      <c r="C46" s="201">
        <v>0</v>
      </c>
      <c r="D46" s="201" t="s">
        <v>429</v>
      </c>
      <c r="E46" s="26">
        <v>0</v>
      </c>
      <c r="F46" s="54">
        <v>0</v>
      </c>
      <c r="G46" s="54" t="s">
        <v>429</v>
      </c>
      <c r="H46" s="26">
        <v>0</v>
      </c>
      <c r="I46" s="54">
        <v>0</v>
      </c>
      <c r="J46" s="54" t="s">
        <v>429</v>
      </c>
      <c r="K46" s="26">
        <v>0</v>
      </c>
      <c r="L46" s="54">
        <v>0</v>
      </c>
      <c r="M46" s="54" t="s">
        <v>429</v>
      </c>
    </row>
    <row r="47" spans="1:13" x14ac:dyDescent="0.3">
      <c r="A47" s="16" t="s">
        <v>435</v>
      </c>
      <c r="B47" s="166">
        <v>0</v>
      </c>
      <c r="C47" s="201">
        <v>0</v>
      </c>
      <c r="D47" s="201" t="s">
        <v>429</v>
      </c>
      <c r="E47" s="17">
        <v>0</v>
      </c>
      <c r="F47" s="18">
        <v>0</v>
      </c>
      <c r="G47" s="18" t="s">
        <v>429</v>
      </c>
      <c r="H47" s="17">
        <v>0</v>
      </c>
      <c r="I47" s="18">
        <v>0</v>
      </c>
      <c r="J47" s="18" t="s">
        <v>429</v>
      </c>
      <c r="K47" s="17">
        <v>0</v>
      </c>
      <c r="L47" s="18">
        <v>0</v>
      </c>
      <c r="M47" s="18" t="s">
        <v>429</v>
      </c>
    </row>
    <row r="48" spans="1:13" x14ac:dyDescent="0.3">
      <c r="A48" s="16" t="s">
        <v>436</v>
      </c>
      <c r="B48" s="166">
        <v>0</v>
      </c>
      <c r="C48" s="201">
        <v>0</v>
      </c>
      <c r="D48" s="201" t="s">
        <v>429</v>
      </c>
      <c r="E48" s="17">
        <v>0</v>
      </c>
      <c r="F48" s="18">
        <v>0</v>
      </c>
      <c r="G48" s="18" t="s">
        <v>429</v>
      </c>
      <c r="H48" s="17">
        <v>0</v>
      </c>
      <c r="I48" s="18">
        <v>0</v>
      </c>
      <c r="J48" s="18" t="s">
        <v>429</v>
      </c>
      <c r="K48" s="17">
        <v>0</v>
      </c>
      <c r="L48" s="18">
        <v>0</v>
      </c>
      <c r="M48" s="18" t="s">
        <v>429</v>
      </c>
    </row>
    <row r="49" spans="1:13" x14ac:dyDescent="0.3">
      <c r="A49" s="16" t="s">
        <v>437</v>
      </c>
      <c r="B49" s="166">
        <v>0</v>
      </c>
      <c r="C49" s="201">
        <v>0</v>
      </c>
      <c r="D49" s="201" t="s">
        <v>429</v>
      </c>
      <c r="E49" s="17">
        <v>0</v>
      </c>
      <c r="F49" s="18">
        <v>0</v>
      </c>
      <c r="G49" s="18" t="s">
        <v>429</v>
      </c>
      <c r="H49" s="17">
        <v>0</v>
      </c>
      <c r="I49" s="18">
        <v>0</v>
      </c>
      <c r="J49" s="18" t="s">
        <v>429</v>
      </c>
      <c r="K49" s="17">
        <v>0</v>
      </c>
      <c r="L49" s="18">
        <v>0</v>
      </c>
      <c r="M49" s="18" t="s">
        <v>429</v>
      </c>
    </row>
    <row r="50" spans="1:13" x14ac:dyDescent="0.3">
      <c r="A50" s="16" t="s">
        <v>438</v>
      </c>
      <c r="B50" s="166">
        <v>0</v>
      </c>
      <c r="C50" s="201">
        <v>0</v>
      </c>
      <c r="D50" s="201" t="s">
        <v>429</v>
      </c>
      <c r="E50" s="17">
        <v>0</v>
      </c>
      <c r="F50" s="18">
        <v>0</v>
      </c>
      <c r="G50" s="18" t="s">
        <v>429</v>
      </c>
      <c r="H50" s="17">
        <v>0</v>
      </c>
      <c r="I50" s="18">
        <v>0</v>
      </c>
      <c r="J50" s="18" t="s">
        <v>429</v>
      </c>
      <c r="K50" s="17">
        <v>0</v>
      </c>
      <c r="L50" s="18">
        <v>0</v>
      </c>
      <c r="M50" s="18" t="s">
        <v>429</v>
      </c>
    </row>
    <row r="51" spans="1:13" x14ac:dyDescent="0.3">
      <c r="A51" s="16" t="s">
        <v>439</v>
      </c>
      <c r="B51" s="166">
        <v>0</v>
      </c>
      <c r="C51" s="201">
        <v>0</v>
      </c>
      <c r="D51" s="201" t="s">
        <v>429</v>
      </c>
      <c r="E51" s="17">
        <v>0</v>
      </c>
      <c r="F51" s="18">
        <v>0</v>
      </c>
      <c r="G51" s="18" t="s">
        <v>429</v>
      </c>
      <c r="H51" s="17">
        <v>0</v>
      </c>
      <c r="I51" s="18">
        <v>0</v>
      </c>
      <c r="J51" s="18" t="s">
        <v>429</v>
      </c>
      <c r="K51" s="17">
        <v>0</v>
      </c>
      <c r="L51" s="18">
        <v>0</v>
      </c>
      <c r="M51" s="18" t="s">
        <v>429</v>
      </c>
    </row>
    <row r="52" spans="1:13" ht="15.6" x14ac:dyDescent="0.3">
      <c r="A52" s="70" t="s">
        <v>29</v>
      </c>
      <c r="B52" s="72">
        <f>SUM(B46:B51)</f>
        <v>0</v>
      </c>
      <c r="C52" s="215"/>
      <c r="D52" s="71"/>
      <c r="E52" s="53">
        <f>SUM(E46:E51)</f>
        <v>0</v>
      </c>
      <c r="F52" s="71"/>
      <c r="G52" s="71"/>
      <c r="H52" s="53">
        <f>SUM(H46:H51)</f>
        <v>0</v>
      </c>
      <c r="I52" s="71"/>
      <c r="J52" s="71"/>
      <c r="K52" s="53">
        <f>SUM(K46:K51)</f>
        <v>0</v>
      </c>
      <c r="L52" s="71"/>
      <c r="M52" s="71"/>
    </row>
  </sheetData>
  <mergeCells count="6">
    <mergeCell ref="A1:M1"/>
    <mergeCell ref="K3:M3"/>
    <mergeCell ref="H3:J3"/>
    <mergeCell ref="E3:F3"/>
    <mergeCell ref="B3:D3"/>
    <mergeCell ref="A3:A4"/>
  </mergeCells>
  <pageMargins left="0.70866141732283472" right="0.70866141732283472" top="0.74803149606299213" bottom="0.74803149606299213" header="0.31496062992125984" footer="0.31496062992125984"/>
  <pageSetup paperSize="9" scale="52" orientation="portrait" r:id="rId1"/>
  <headerFooter>
    <oddFooter>&amp;C&amp;P/&amp;N&amp;R&amp;D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O29"/>
  <sheetViews>
    <sheetView workbookViewId="0">
      <selection sqref="A1:O1"/>
    </sheetView>
  </sheetViews>
  <sheetFormatPr defaultColWidth="9.109375" defaultRowHeight="14.4" x14ac:dyDescent="0.3"/>
  <cols>
    <col min="1" max="1" width="21.88671875" customWidth="1"/>
    <col min="2" max="2" width="10.6640625" customWidth="1"/>
    <col min="3" max="3" width="16.5546875" customWidth="1"/>
    <col min="4" max="4" width="12.6640625" customWidth="1"/>
    <col min="5" max="5" width="9.5546875" customWidth="1"/>
    <col min="6" max="6" width="17" customWidth="1"/>
    <col min="7" max="7" width="9.6640625" customWidth="1"/>
    <col min="8" max="8" width="10.5546875" customWidth="1"/>
    <col min="9" max="9" width="15.6640625" customWidth="1"/>
    <col min="10" max="10" width="9.44140625" customWidth="1"/>
    <col min="11" max="11" width="10.33203125" customWidth="1"/>
    <col min="12" max="12" width="15.44140625" customWidth="1"/>
    <col min="13" max="13" width="9.5546875" customWidth="1"/>
    <col min="14" max="14" width="13.33203125" customWidth="1"/>
    <col min="15" max="15" width="17.5546875" customWidth="1"/>
  </cols>
  <sheetData>
    <row r="1" spans="1:15" ht="15.6" x14ac:dyDescent="0.3">
      <c r="A1" s="451" t="s">
        <v>697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</row>
    <row r="2" spans="1:15" ht="16.2" thickBot="1" x14ac:dyDescent="0.35">
      <c r="A2" s="73"/>
      <c r="B2" s="73"/>
      <c r="C2" s="73"/>
      <c r="D2" s="73"/>
      <c r="E2" s="73"/>
      <c r="F2" s="73"/>
      <c r="G2" s="73"/>
      <c r="H2" s="73"/>
      <c r="I2" s="73"/>
    </row>
    <row r="3" spans="1:15" ht="15.6" x14ac:dyDescent="0.3">
      <c r="A3" s="481" t="s">
        <v>563</v>
      </c>
      <c r="B3" s="479" t="s">
        <v>5</v>
      </c>
      <c r="C3" s="479"/>
      <c r="D3" s="479"/>
      <c r="E3" s="479" t="s">
        <v>6</v>
      </c>
      <c r="F3" s="479"/>
      <c r="G3" s="479"/>
      <c r="H3" s="479" t="s">
        <v>19</v>
      </c>
      <c r="I3" s="479"/>
      <c r="J3" s="479"/>
      <c r="K3" s="479" t="s">
        <v>20</v>
      </c>
      <c r="L3" s="479"/>
      <c r="M3" s="479"/>
      <c r="N3" s="479" t="s">
        <v>562</v>
      </c>
      <c r="O3" s="480"/>
    </row>
    <row r="4" spans="1:15" ht="32.25" customHeight="1" thickBot="1" x14ac:dyDescent="0.35">
      <c r="A4" s="482"/>
      <c r="B4" s="202" t="s">
        <v>1</v>
      </c>
      <c r="C4" s="203" t="s">
        <v>2</v>
      </c>
      <c r="D4" s="204" t="s">
        <v>21</v>
      </c>
      <c r="E4" s="202" t="s">
        <v>1</v>
      </c>
      <c r="F4" s="203" t="s">
        <v>2</v>
      </c>
      <c r="G4" s="204" t="s">
        <v>21</v>
      </c>
      <c r="H4" s="202" t="s">
        <v>1</v>
      </c>
      <c r="I4" s="203" t="s">
        <v>2</v>
      </c>
      <c r="J4" s="204" t="s">
        <v>21</v>
      </c>
      <c r="K4" s="202" t="s">
        <v>1</v>
      </c>
      <c r="L4" s="203" t="s">
        <v>2</v>
      </c>
      <c r="M4" s="204" t="s">
        <v>21</v>
      </c>
      <c r="N4" s="170" t="s">
        <v>490</v>
      </c>
      <c r="O4" s="205" t="s">
        <v>561</v>
      </c>
    </row>
    <row r="5" spans="1:15" x14ac:dyDescent="0.3">
      <c r="A5" s="216" t="s">
        <v>500</v>
      </c>
      <c r="B5" s="181">
        <v>1608228</v>
      </c>
      <c r="C5" s="182">
        <v>1468483112.21</v>
      </c>
      <c r="D5" s="375">
        <v>913.11</v>
      </c>
      <c r="E5" s="181">
        <v>579316</v>
      </c>
      <c r="F5" s="182">
        <v>360656429.57999998</v>
      </c>
      <c r="G5" s="375">
        <v>622.55999999999995</v>
      </c>
      <c r="H5" s="181">
        <v>196275</v>
      </c>
      <c r="I5" s="182">
        <v>121875211.77</v>
      </c>
      <c r="J5" s="375">
        <v>620.94000000000005</v>
      </c>
      <c r="K5" s="181">
        <v>45013</v>
      </c>
      <c r="L5" s="182">
        <v>37768943.640000001</v>
      </c>
      <c r="M5" s="375">
        <v>839.07</v>
      </c>
      <c r="N5" s="335">
        <v>2428832</v>
      </c>
      <c r="O5" s="336">
        <v>1988783697.2</v>
      </c>
    </row>
    <row r="6" spans="1:15" x14ac:dyDescent="0.3">
      <c r="A6" s="176" t="s">
        <v>415</v>
      </c>
      <c r="B6" s="17">
        <v>365402</v>
      </c>
      <c r="C6" s="18">
        <v>461578633.94</v>
      </c>
      <c r="D6" s="18">
        <v>1263.21</v>
      </c>
      <c r="E6" s="17">
        <v>82153</v>
      </c>
      <c r="F6" s="18">
        <v>61555433.689999998</v>
      </c>
      <c r="G6" s="58">
        <v>749.28</v>
      </c>
      <c r="H6" s="17">
        <v>10112</v>
      </c>
      <c r="I6" s="18">
        <v>11173136.74</v>
      </c>
      <c r="J6" s="18">
        <v>1104.94</v>
      </c>
      <c r="K6" s="17">
        <v>2608</v>
      </c>
      <c r="L6" s="18">
        <v>688471.58</v>
      </c>
      <c r="M6" s="58">
        <v>263.98</v>
      </c>
      <c r="N6" s="183">
        <v>460275</v>
      </c>
      <c r="O6" s="184">
        <v>534995675.94999999</v>
      </c>
    </row>
    <row r="7" spans="1:15" x14ac:dyDescent="0.3">
      <c r="A7" s="176" t="s">
        <v>587</v>
      </c>
      <c r="B7" s="17">
        <v>11499</v>
      </c>
      <c r="C7" s="18">
        <v>4817838.05</v>
      </c>
      <c r="D7" s="58">
        <v>418.98</v>
      </c>
      <c r="E7" s="17"/>
      <c r="F7" s="18"/>
      <c r="G7" s="58"/>
      <c r="H7" s="58"/>
      <c r="I7" s="18"/>
      <c r="J7" s="18"/>
      <c r="K7" s="17">
        <v>24099</v>
      </c>
      <c r="L7" s="18">
        <v>8549236.1899999995</v>
      </c>
      <c r="M7" s="58">
        <v>354.75</v>
      </c>
      <c r="N7" s="183">
        <v>35598</v>
      </c>
      <c r="O7" s="184">
        <v>13367074.24</v>
      </c>
    </row>
    <row r="8" spans="1:15" x14ac:dyDescent="0.3">
      <c r="A8" s="217" t="s">
        <v>491</v>
      </c>
      <c r="B8" s="17">
        <v>2942</v>
      </c>
      <c r="C8" s="18">
        <v>7229986.1299999999</v>
      </c>
      <c r="D8" s="18">
        <v>2457.5100000000002</v>
      </c>
      <c r="E8" s="58">
        <v>975</v>
      </c>
      <c r="F8" s="18">
        <v>1123660.97</v>
      </c>
      <c r="G8" s="18">
        <v>1152.47</v>
      </c>
      <c r="H8" s="58">
        <v>112</v>
      </c>
      <c r="I8" s="18">
        <v>141805.45000000001</v>
      </c>
      <c r="J8" s="18">
        <v>1266.1199999999999</v>
      </c>
      <c r="K8" s="17"/>
      <c r="L8" s="18"/>
      <c r="M8" s="58"/>
      <c r="N8" s="183">
        <v>4029</v>
      </c>
      <c r="O8" s="184">
        <v>8495452.5500000007</v>
      </c>
    </row>
    <row r="9" spans="1:15" ht="15" thickBot="1" x14ac:dyDescent="0.35">
      <c r="A9" s="218" t="s">
        <v>554</v>
      </c>
      <c r="B9" s="185">
        <v>174</v>
      </c>
      <c r="C9" s="186">
        <v>75151.759999999995</v>
      </c>
      <c r="D9" s="185">
        <v>431.91</v>
      </c>
      <c r="E9" s="185">
        <v>5</v>
      </c>
      <c r="F9" s="186">
        <v>4919.82</v>
      </c>
      <c r="G9" s="185">
        <v>983.96</v>
      </c>
      <c r="H9" s="185"/>
      <c r="I9" s="185"/>
      <c r="J9" s="185"/>
      <c r="K9" s="185"/>
      <c r="L9" s="186"/>
      <c r="M9" s="185"/>
      <c r="N9" s="379">
        <v>179</v>
      </c>
      <c r="O9" s="187">
        <v>80071.58</v>
      </c>
    </row>
    <row r="10" spans="1:15" x14ac:dyDescent="0.3">
      <c r="B10" s="8"/>
      <c r="C10" s="9"/>
      <c r="D10" s="8"/>
      <c r="E10" s="8"/>
      <c r="F10" s="9"/>
      <c r="G10" s="8"/>
      <c r="H10" s="8"/>
      <c r="I10" s="9"/>
      <c r="J10" s="8"/>
      <c r="K10" s="9"/>
      <c r="L10" s="9"/>
      <c r="M10" s="8"/>
      <c r="N10" s="8"/>
      <c r="O10" s="9"/>
    </row>
    <row r="11" spans="1:15" ht="15" customHeight="1" x14ac:dyDescent="0.3">
      <c r="A11" s="451" t="s">
        <v>696</v>
      </c>
      <c r="B11" s="451"/>
      <c r="C11" s="451"/>
      <c r="D11" s="451"/>
      <c r="E11" s="451"/>
      <c r="F11" s="451"/>
      <c r="G11" s="451"/>
      <c r="H11" s="451"/>
      <c r="I11" s="451"/>
      <c r="J11" s="451"/>
      <c r="K11" s="451"/>
      <c r="L11" s="451"/>
      <c r="M11" s="451"/>
      <c r="N11" s="451"/>
      <c r="O11" s="451"/>
    </row>
    <row r="12" spans="1:15" ht="16.2" thickBot="1" x14ac:dyDescent="0.35">
      <c r="A12" s="73"/>
      <c r="B12" s="73"/>
      <c r="C12" s="73"/>
      <c r="D12" s="73"/>
      <c r="E12" s="73"/>
      <c r="F12" s="73"/>
      <c r="G12" s="73"/>
      <c r="H12" s="73"/>
      <c r="I12" s="73"/>
    </row>
    <row r="13" spans="1:15" ht="15.6" x14ac:dyDescent="0.3">
      <c r="A13" s="481" t="s">
        <v>563</v>
      </c>
      <c r="B13" s="479" t="s">
        <v>5</v>
      </c>
      <c r="C13" s="479"/>
      <c r="D13" s="479"/>
      <c r="E13" s="479" t="s">
        <v>6</v>
      </c>
      <c r="F13" s="479"/>
      <c r="G13" s="479"/>
      <c r="H13" s="479" t="s">
        <v>19</v>
      </c>
      <c r="I13" s="479"/>
      <c r="J13" s="479"/>
      <c r="K13" s="479" t="s">
        <v>20</v>
      </c>
      <c r="L13" s="479"/>
      <c r="M13" s="479"/>
      <c r="N13" s="479" t="s">
        <v>562</v>
      </c>
      <c r="O13" s="480"/>
    </row>
    <row r="14" spans="1:15" ht="31.8" thickBot="1" x14ac:dyDescent="0.35">
      <c r="A14" s="482"/>
      <c r="B14" s="202" t="s">
        <v>1</v>
      </c>
      <c r="C14" s="203" t="s">
        <v>2</v>
      </c>
      <c r="D14" s="204" t="s">
        <v>21</v>
      </c>
      <c r="E14" s="202" t="s">
        <v>1</v>
      </c>
      <c r="F14" s="203" t="s">
        <v>2</v>
      </c>
      <c r="G14" s="204" t="s">
        <v>21</v>
      </c>
      <c r="H14" s="202" t="s">
        <v>1</v>
      </c>
      <c r="I14" s="203" t="s">
        <v>2</v>
      </c>
      <c r="J14" s="204" t="s">
        <v>21</v>
      </c>
      <c r="K14" s="202" t="s">
        <v>1</v>
      </c>
      <c r="L14" s="203" t="s">
        <v>2</v>
      </c>
      <c r="M14" s="204" t="s">
        <v>21</v>
      </c>
      <c r="N14" s="170" t="s">
        <v>490</v>
      </c>
      <c r="O14" s="205" t="s">
        <v>561</v>
      </c>
    </row>
    <row r="15" spans="1:15" x14ac:dyDescent="0.3">
      <c r="A15" s="261" t="s">
        <v>554</v>
      </c>
      <c r="B15" s="181">
        <v>1020003</v>
      </c>
      <c r="C15" s="182">
        <v>224558967.59999999</v>
      </c>
      <c r="D15" s="375">
        <v>220.16</v>
      </c>
      <c r="E15" s="181">
        <v>321260</v>
      </c>
      <c r="F15" s="182">
        <v>41319150.549999997</v>
      </c>
      <c r="G15" s="375">
        <v>128.62</v>
      </c>
      <c r="H15" s="181">
        <v>74160</v>
      </c>
      <c r="I15" s="182">
        <v>10113781.77</v>
      </c>
      <c r="J15" s="375">
        <v>136.38</v>
      </c>
      <c r="K15" s="375"/>
      <c r="L15" s="375"/>
      <c r="M15" s="375"/>
      <c r="N15" s="335">
        <v>1415423</v>
      </c>
      <c r="O15" s="336">
        <v>275991899.92000002</v>
      </c>
    </row>
    <row r="16" spans="1:15" x14ac:dyDescent="0.3">
      <c r="A16" s="176" t="s">
        <v>573</v>
      </c>
      <c r="B16" s="17">
        <v>3043</v>
      </c>
      <c r="C16" s="18">
        <v>1644045.25</v>
      </c>
      <c r="D16" s="58">
        <v>540.27</v>
      </c>
      <c r="E16" s="58">
        <v>70</v>
      </c>
      <c r="F16" s="18">
        <v>9118.7800000000007</v>
      </c>
      <c r="G16" s="58">
        <v>130.27000000000001</v>
      </c>
      <c r="H16" s="58">
        <v>16</v>
      </c>
      <c r="I16" s="18">
        <v>3587.25</v>
      </c>
      <c r="J16" s="58">
        <v>224.2</v>
      </c>
      <c r="K16" s="58"/>
      <c r="L16" s="58"/>
      <c r="M16" s="58"/>
      <c r="N16" s="183">
        <v>3129</v>
      </c>
      <c r="O16" s="184">
        <v>1656751.28</v>
      </c>
    </row>
    <row r="17" spans="1:15" x14ac:dyDescent="0.3">
      <c r="A17" s="176" t="s">
        <v>323</v>
      </c>
      <c r="B17" s="17">
        <v>1258</v>
      </c>
      <c r="C17" s="18">
        <v>691470.43</v>
      </c>
      <c r="D17" s="58">
        <v>549.66</v>
      </c>
      <c r="E17" s="58"/>
      <c r="F17" s="18"/>
      <c r="G17" s="58"/>
      <c r="H17" s="58"/>
      <c r="I17" s="18"/>
      <c r="J17" s="58"/>
      <c r="K17" s="58"/>
      <c r="L17" s="58"/>
      <c r="M17" s="58"/>
      <c r="N17" s="183">
        <v>1258</v>
      </c>
      <c r="O17" s="184">
        <v>691470.43</v>
      </c>
    </row>
    <row r="18" spans="1:15" x14ac:dyDescent="0.3">
      <c r="A18" s="176" t="s">
        <v>424</v>
      </c>
      <c r="B18" s="58">
        <v>289</v>
      </c>
      <c r="C18" s="18">
        <v>105766.06</v>
      </c>
      <c r="D18" s="58">
        <v>365.97</v>
      </c>
      <c r="E18" s="58">
        <v>16</v>
      </c>
      <c r="F18" s="18">
        <v>3441.21</v>
      </c>
      <c r="G18" s="58">
        <v>215.08</v>
      </c>
      <c r="H18" s="58">
        <v>4</v>
      </c>
      <c r="I18" s="58">
        <v>680.66</v>
      </c>
      <c r="J18" s="58">
        <v>170.17</v>
      </c>
      <c r="K18" s="58"/>
      <c r="L18" s="58"/>
      <c r="M18" s="58"/>
      <c r="N18" s="337">
        <v>309</v>
      </c>
      <c r="O18" s="184">
        <v>109887.93</v>
      </c>
    </row>
    <row r="19" spans="1:15" ht="15" thickBot="1" x14ac:dyDescent="0.35">
      <c r="A19" s="218" t="s">
        <v>387</v>
      </c>
      <c r="B19" s="185">
        <v>11</v>
      </c>
      <c r="C19" s="186">
        <v>5295.38</v>
      </c>
      <c r="D19" s="185">
        <v>481.4</v>
      </c>
      <c r="E19" s="185">
        <v>3</v>
      </c>
      <c r="F19" s="186">
        <v>1545.78</v>
      </c>
      <c r="G19" s="185">
        <v>515.26</v>
      </c>
      <c r="H19" s="185"/>
      <c r="I19" s="186"/>
      <c r="J19" s="185"/>
      <c r="K19" s="185"/>
      <c r="L19" s="185"/>
      <c r="M19" s="185"/>
      <c r="N19" s="379">
        <v>14</v>
      </c>
      <c r="O19" s="187">
        <v>6841.16</v>
      </c>
    </row>
    <row r="20" spans="1:15" x14ac:dyDescent="0.3">
      <c r="A20" s="2"/>
      <c r="B20" s="288"/>
      <c r="C20" s="227"/>
      <c r="D20" s="288"/>
      <c r="E20" s="288"/>
      <c r="F20" s="227"/>
      <c r="G20" s="288"/>
      <c r="H20" s="288"/>
      <c r="I20" s="227"/>
      <c r="J20" s="288"/>
      <c r="K20" s="288"/>
      <c r="L20" s="288"/>
      <c r="M20" s="288"/>
      <c r="N20" s="266"/>
      <c r="O20" s="228"/>
    </row>
    <row r="21" spans="1:15" ht="15.6" x14ac:dyDescent="0.3">
      <c r="A21" s="451" t="s">
        <v>695</v>
      </c>
      <c r="B21" s="451"/>
      <c r="C21" s="451"/>
      <c r="D21" s="451"/>
      <c r="E21" s="451"/>
      <c r="F21" s="451"/>
      <c r="G21" s="451"/>
      <c r="H21" s="451"/>
      <c r="I21" s="451"/>
      <c r="J21" s="451"/>
      <c r="K21" s="451"/>
      <c r="L21" s="451"/>
      <c r="M21" s="451"/>
      <c r="N21" s="451"/>
      <c r="O21" s="451"/>
    </row>
    <row r="22" spans="1:15" ht="16.2" thickBot="1" x14ac:dyDescent="0.35">
      <c r="A22" s="73"/>
      <c r="B22" s="73"/>
      <c r="C22" s="73"/>
      <c r="D22" s="73"/>
      <c r="E22" s="73"/>
      <c r="F22" s="73"/>
      <c r="G22" s="73"/>
      <c r="H22" s="73"/>
      <c r="I22" s="73"/>
    </row>
    <row r="23" spans="1:15" ht="15.6" x14ac:dyDescent="0.3">
      <c r="A23" s="481" t="s">
        <v>563</v>
      </c>
      <c r="B23" s="479" t="s">
        <v>5</v>
      </c>
      <c r="C23" s="479"/>
      <c r="D23" s="479"/>
      <c r="E23" s="479" t="s">
        <v>6</v>
      </c>
      <c r="F23" s="479"/>
      <c r="G23" s="479"/>
      <c r="H23" s="479" t="s">
        <v>19</v>
      </c>
      <c r="I23" s="479"/>
      <c r="J23" s="479"/>
      <c r="K23" s="479" t="s">
        <v>20</v>
      </c>
      <c r="L23" s="479"/>
      <c r="M23" s="479"/>
      <c r="N23" s="479" t="s">
        <v>562</v>
      </c>
      <c r="O23" s="480"/>
    </row>
    <row r="24" spans="1:15" ht="31.2" x14ac:dyDescent="0.3">
      <c r="A24" s="482"/>
      <c r="B24" s="202" t="s">
        <v>1</v>
      </c>
      <c r="C24" s="203" t="s">
        <v>2</v>
      </c>
      <c r="D24" s="204" t="s">
        <v>21</v>
      </c>
      <c r="E24" s="202" t="s">
        <v>1</v>
      </c>
      <c r="F24" s="203" t="s">
        <v>2</v>
      </c>
      <c r="G24" s="204" t="s">
        <v>21</v>
      </c>
      <c r="H24" s="202" t="s">
        <v>1</v>
      </c>
      <c r="I24" s="203" t="s">
        <v>2</v>
      </c>
      <c r="J24" s="204" t="s">
        <v>21</v>
      </c>
      <c r="K24" s="202" t="s">
        <v>1</v>
      </c>
      <c r="L24" s="203" t="s">
        <v>2</v>
      </c>
      <c r="M24" s="204" t="s">
        <v>21</v>
      </c>
      <c r="N24" s="170" t="s">
        <v>490</v>
      </c>
      <c r="O24" s="205" t="s">
        <v>561</v>
      </c>
    </row>
    <row r="25" spans="1:15" ht="15" thickBot="1" x14ac:dyDescent="0.35">
      <c r="A25" s="218" t="s">
        <v>489</v>
      </c>
      <c r="B25" s="235">
        <v>369971</v>
      </c>
      <c r="C25" s="186">
        <v>46303280.210000001</v>
      </c>
      <c r="D25" s="185">
        <v>125.15</v>
      </c>
      <c r="E25" s="235">
        <v>77655</v>
      </c>
      <c r="F25" s="186">
        <v>5841890.6299999999</v>
      </c>
      <c r="G25" s="185">
        <v>75.23</v>
      </c>
      <c r="H25" s="185">
        <v>16</v>
      </c>
      <c r="I25" s="186">
        <v>6477.44</v>
      </c>
      <c r="J25" s="185">
        <v>404.84</v>
      </c>
      <c r="K25" s="185"/>
      <c r="L25" s="185"/>
      <c r="M25" s="185"/>
      <c r="N25" s="236">
        <v>447642</v>
      </c>
      <c r="O25" s="187">
        <v>52151648.280000001</v>
      </c>
    </row>
    <row r="26" spans="1:15" x14ac:dyDescent="0.3">
      <c r="N26" s="8"/>
      <c r="O26" s="9"/>
    </row>
    <row r="27" spans="1:15" x14ac:dyDescent="0.3">
      <c r="N27" s="8"/>
      <c r="O27" s="9"/>
    </row>
    <row r="28" spans="1:15" x14ac:dyDescent="0.3">
      <c r="N28" s="8"/>
      <c r="O28" s="9"/>
    </row>
    <row r="29" spans="1:15" x14ac:dyDescent="0.3">
      <c r="N29" s="8"/>
      <c r="O29" s="9"/>
    </row>
  </sheetData>
  <mergeCells count="21">
    <mergeCell ref="A1:O1"/>
    <mergeCell ref="A11:O11"/>
    <mergeCell ref="A21:O21"/>
    <mergeCell ref="B13:D13"/>
    <mergeCell ref="E13:G13"/>
    <mergeCell ref="H13:J13"/>
    <mergeCell ref="K13:M13"/>
    <mergeCell ref="N13:O13"/>
    <mergeCell ref="A3:A4"/>
    <mergeCell ref="A13:A14"/>
    <mergeCell ref="A23:A24"/>
    <mergeCell ref="B23:D23"/>
    <mergeCell ref="E23:G23"/>
    <mergeCell ref="H23:J23"/>
    <mergeCell ref="K23:M23"/>
    <mergeCell ref="N23:O23"/>
    <mergeCell ref="B3:D3"/>
    <mergeCell ref="E3:G3"/>
    <mergeCell ref="H3:J3"/>
    <mergeCell ref="K3:M3"/>
    <mergeCell ref="N3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90"/>
  <sheetViews>
    <sheetView topLeftCell="A50" zoomScaleNormal="100" workbookViewId="0">
      <selection activeCell="A2" sqref="A2"/>
    </sheetView>
  </sheetViews>
  <sheetFormatPr defaultColWidth="9.109375" defaultRowHeight="14.4" x14ac:dyDescent="0.3"/>
  <cols>
    <col min="1" max="1" width="23.5546875" bestFit="1" customWidth="1"/>
    <col min="2" max="2" width="11.109375" customWidth="1"/>
    <col min="3" max="3" width="11.6640625" customWidth="1"/>
    <col min="4" max="5" width="11.5546875" customWidth="1"/>
    <col min="6" max="6" width="10.88671875" customWidth="1"/>
    <col min="7" max="7" width="15.109375" customWidth="1"/>
    <col min="8" max="8" width="28.6640625" customWidth="1"/>
    <col min="9" max="9" width="22.109375" style="15" customWidth="1"/>
    <col min="10" max="10" width="20.33203125" customWidth="1"/>
  </cols>
  <sheetData>
    <row r="1" spans="1:10" x14ac:dyDescent="0.3">
      <c r="I1"/>
    </row>
    <row r="2" spans="1:10" ht="62.4" x14ac:dyDescent="0.3">
      <c r="A2" s="169" t="s">
        <v>44</v>
      </c>
      <c r="B2" s="169" t="s">
        <v>5</v>
      </c>
      <c r="C2" s="169" t="s">
        <v>6</v>
      </c>
      <c r="D2" s="169" t="s">
        <v>45</v>
      </c>
      <c r="E2" s="87" t="s">
        <v>49</v>
      </c>
      <c r="F2" s="87" t="s">
        <v>614</v>
      </c>
      <c r="G2" s="169" t="s">
        <v>615</v>
      </c>
      <c r="H2" s="231" t="s">
        <v>616</v>
      </c>
      <c r="I2" s="231" t="s">
        <v>617</v>
      </c>
      <c r="J2" s="231" t="s">
        <v>497</v>
      </c>
    </row>
    <row r="3" spans="1:10" x14ac:dyDescent="0.3">
      <c r="A3" s="232" t="s">
        <v>618</v>
      </c>
      <c r="B3" s="6">
        <v>317</v>
      </c>
      <c r="C3" s="6">
        <v>6577</v>
      </c>
      <c r="D3" s="6">
        <v>1677</v>
      </c>
      <c r="E3" s="6">
        <v>0</v>
      </c>
      <c r="F3" s="6">
        <v>0</v>
      </c>
      <c r="G3" s="6">
        <v>8571</v>
      </c>
      <c r="H3" s="13">
        <v>5019850.54</v>
      </c>
      <c r="I3" s="13">
        <v>1462.34</v>
      </c>
      <c r="J3" s="13">
        <v>268455.82</v>
      </c>
    </row>
    <row r="4" spans="1:10" x14ac:dyDescent="0.3">
      <c r="A4" s="232" t="s">
        <v>630</v>
      </c>
      <c r="B4" s="6">
        <v>0</v>
      </c>
      <c r="C4" s="6">
        <v>0</v>
      </c>
      <c r="D4" s="6">
        <v>0</v>
      </c>
      <c r="E4" s="6">
        <v>2608</v>
      </c>
      <c r="F4" s="6">
        <v>0</v>
      </c>
      <c r="G4" s="6">
        <v>2608</v>
      </c>
      <c r="H4" s="13">
        <v>688471.58</v>
      </c>
      <c r="I4" s="13">
        <v>0</v>
      </c>
      <c r="J4" s="13">
        <v>12663.72</v>
      </c>
    </row>
    <row r="5" spans="1:10" x14ac:dyDescent="0.3">
      <c r="A5" s="7" t="s">
        <v>560</v>
      </c>
      <c r="B5" s="6">
        <v>365085</v>
      </c>
      <c r="C5" s="6">
        <v>75576</v>
      </c>
      <c r="D5" s="6">
        <v>8435</v>
      </c>
      <c r="E5" s="6">
        <v>0</v>
      </c>
      <c r="F5" s="6">
        <v>0</v>
      </c>
      <c r="G5" s="6">
        <v>449096</v>
      </c>
      <c r="H5" s="13">
        <v>529287353.82999998</v>
      </c>
      <c r="I5" s="13">
        <v>10136918.310000001</v>
      </c>
      <c r="J5" s="13">
        <v>29704017.379999999</v>
      </c>
    </row>
    <row r="6" spans="1:10" x14ac:dyDescent="0.3">
      <c r="A6" s="7" t="s">
        <v>324</v>
      </c>
      <c r="B6" s="6">
        <v>378004</v>
      </c>
      <c r="C6" s="6">
        <v>116281</v>
      </c>
      <c r="D6" s="6">
        <v>55318</v>
      </c>
      <c r="E6" s="6">
        <v>0</v>
      </c>
      <c r="F6" s="6">
        <v>0</v>
      </c>
      <c r="G6" s="6">
        <v>549603</v>
      </c>
      <c r="H6" s="13">
        <v>416637317.31999999</v>
      </c>
      <c r="I6" s="13">
        <v>4594504.22</v>
      </c>
      <c r="J6" s="13">
        <v>24105544.579999998</v>
      </c>
    </row>
    <row r="7" spans="1:10" x14ac:dyDescent="0.3">
      <c r="A7" s="7" t="s">
        <v>325</v>
      </c>
      <c r="B7" s="6">
        <v>255</v>
      </c>
      <c r="C7" s="6">
        <v>58</v>
      </c>
      <c r="D7" s="6">
        <v>1</v>
      </c>
      <c r="E7" s="6">
        <v>0</v>
      </c>
      <c r="F7" s="6">
        <v>0</v>
      </c>
      <c r="G7" s="6">
        <v>314</v>
      </c>
      <c r="H7" s="13">
        <v>300141.86</v>
      </c>
      <c r="I7" s="13">
        <v>2933.38</v>
      </c>
      <c r="J7" s="13">
        <v>16433.27</v>
      </c>
    </row>
    <row r="8" spans="1:10" x14ac:dyDescent="0.3">
      <c r="A8" s="7" t="s">
        <v>326</v>
      </c>
      <c r="B8" s="6">
        <v>7860</v>
      </c>
      <c r="C8" s="6">
        <v>1472</v>
      </c>
      <c r="D8" s="6">
        <v>519</v>
      </c>
      <c r="E8" s="6">
        <v>0</v>
      </c>
      <c r="F8" s="6">
        <v>0</v>
      </c>
      <c r="G8" s="6">
        <v>9851</v>
      </c>
      <c r="H8" s="13">
        <v>9532910.1199999992</v>
      </c>
      <c r="I8" s="13">
        <v>43713.25</v>
      </c>
      <c r="J8" s="13">
        <v>562476.43999999994</v>
      </c>
    </row>
    <row r="9" spans="1:10" x14ac:dyDescent="0.3">
      <c r="A9" s="7" t="s">
        <v>327</v>
      </c>
      <c r="B9" s="6">
        <v>903</v>
      </c>
      <c r="C9" s="6">
        <v>293</v>
      </c>
      <c r="D9" s="6">
        <v>82</v>
      </c>
      <c r="E9" s="6">
        <v>0</v>
      </c>
      <c r="F9" s="6">
        <v>0</v>
      </c>
      <c r="G9" s="6">
        <v>1278</v>
      </c>
      <c r="H9" s="13">
        <v>3096399.38</v>
      </c>
      <c r="I9" s="13">
        <v>308788.86</v>
      </c>
      <c r="J9" s="13">
        <v>167101.66</v>
      </c>
    </row>
    <row r="10" spans="1:10" x14ac:dyDescent="0.3">
      <c r="A10" s="7" t="s">
        <v>529</v>
      </c>
      <c r="B10" s="6">
        <v>1182</v>
      </c>
      <c r="C10" s="6">
        <v>118</v>
      </c>
      <c r="D10" s="6">
        <v>21</v>
      </c>
      <c r="E10" s="6">
        <v>6</v>
      </c>
      <c r="F10" s="6">
        <v>0</v>
      </c>
      <c r="G10" s="6">
        <v>1327</v>
      </c>
      <c r="H10" s="13">
        <v>1873518.45</v>
      </c>
      <c r="I10" s="13">
        <v>66959.100000000006</v>
      </c>
      <c r="J10" s="13">
        <v>103100.85</v>
      </c>
    </row>
    <row r="11" spans="1:10" x14ac:dyDescent="0.3">
      <c r="A11" s="7" t="s">
        <v>328</v>
      </c>
      <c r="B11" s="6">
        <v>10175</v>
      </c>
      <c r="C11" s="6">
        <v>1395</v>
      </c>
      <c r="D11" s="6">
        <v>226</v>
      </c>
      <c r="E11" s="6">
        <v>0</v>
      </c>
      <c r="F11" s="6">
        <v>0</v>
      </c>
      <c r="G11" s="6">
        <v>11796</v>
      </c>
      <c r="H11" s="13">
        <v>15867238.890000001</v>
      </c>
      <c r="I11" s="13">
        <v>572763.34</v>
      </c>
      <c r="J11" s="13">
        <v>780843.11</v>
      </c>
    </row>
    <row r="12" spans="1:10" x14ac:dyDescent="0.3">
      <c r="A12" s="7" t="s">
        <v>329</v>
      </c>
      <c r="B12" s="6">
        <v>2942</v>
      </c>
      <c r="C12" s="6">
        <v>975</v>
      </c>
      <c r="D12" s="6">
        <v>112</v>
      </c>
      <c r="E12" s="6">
        <v>0</v>
      </c>
      <c r="F12" s="6">
        <v>0</v>
      </c>
      <c r="G12" s="6">
        <v>4029</v>
      </c>
      <c r="H12" s="13">
        <v>8495452.5500000007</v>
      </c>
      <c r="I12" s="13">
        <v>754547.48</v>
      </c>
      <c r="J12" s="13">
        <v>428067.96</v>
      </c>
    </row>
    <row r="13" spans="1:10" x14ac:dyDescent="0.3">
      <c r="A13" s="7" t="s">
        <v>330</v>
      </c>
      <c r="B13" s="6">
        <v>4309</v>
      </c>
      <c r="C13" s="6">
        <v>1028</v>
      </c>
      <c r="D13" s="6">
        <v>114</v>
      </c>
      <c r="E13" s="6">
        <v>39</v>
      </c>
      <c r="F13" s="6">
        <v>0</v>
      </c>
      <c r="G13" s="6">
        <v>5490</v>
      </c>
      <c r="H13" s="13">
        <v>7492324.1900000004</v>
      </c>
      <c r="I13" s="13">
        <v>293389</v>
      </c>
      <c r="J13" s="13">
        <v>416912.76</v>
      </c>
    </row>
    <row r="14" spans="1:10" x14ac:dyDescent="0.3">
      <c r="A14" s="7" t="s">
        <v>331</v>
      </c>
      <c r="B14" s="6">
        <v>1901</v>
      </c>
      <c r="C14" s="6">
        <v>274</v>
      </c>
      <c r="D14" s="6">
        <v>81</v>
      </c>
      <c r="E14" s="6">
        <v>0</v>
      </c>
      <c r="F14" s="6">
        <v>0</v>
      </c>
      <c r="G14" s="6">
        <v>2256</v>
      </c>
      <c r="H14" s="13">
        <v>3671481.79</v>
      </c>
      <c r="I14" s="13">
        <v>189877.74</v>
      </c>
      <c r="J14" s="13">
        <v>205877.8</v>
      </c>
    </row>
    <row r="15" spans="1:10" x14ac:dyDescent="0.3">
      <c r="A15" s="7" t="s">
        <v>332</v>
      </c>
      <c r="B15" s="6">
        <v>479</v>
      </c>
      <c r="C15" s="6">
        <v>104</v>
      </c>
      <c r="D15" s="6">
        <v>0</v>
      </c>
      <c r="E15" s="6">
        <v>2</v>
      </c>
      <c r="F15" s="6">
        <v>0</v>
      </c>
      <c r="G15" s="6">
        <v>585</v>
      </c>
      <c r="H15" s="13">
        <v>812605.41</v>
      </c>
      <c r="I15" s="13">
        <v>38531.03</v>
      </c>
      <c r="J15" s="13">
        <v>44227.01</v>
      </c>
    </row>
    <row r="16" spans="1:10" x14ac:dyDescent="0.3">
      <c r="A16" s="7" t="s">
        <v>333</v>
      </c>
      <c r="B16" s="6">
        <v>33620</v>
      </c>
      <c r="C16" s="6">
        <v>6661</v>
      </c>
      <c r="D16" s="6">
        <v>837</v>
      </c>
      <c r="E16" s="6">
        <v>280</v>
      </c>
      <c r="F16" s="6">
        <v>0</v>
      </c>
      <c r="G16" s="6">
        <v>41398</v>
      </c>
      <c r="H16" s="13">
        <v>62215407.619999997</v>
      </c>
      <c r="I16" s="13">
        <v>2600449.29</v>
      </c>
      <c r="J16" s="13">
        <v>3383897.11</v>
      </c>
    </row>
    <row r="17" spans="1:10" x14ac:dyDescent="0.3">
      <c r="A17" s="7" t="s">
        <v>334</v>
      </c>
      <c r="B17" s="6">
        <v>131081</v>
      </c>
      <c r="C17" s="6">
        <v>68841</v>
      </c>
      <c r="D17" s="6">
        <v>18363</v>
      </c>
      <c r="E17" s="6">
        <v>2543</v>
      </c>
      <c r="F17" s="6">
        <v>0</v>
      </c>
      <c r="G17" s="6">
        <v>220828</v>
      </c>
      <c r="H17" s="13">
        <v>190930420.74000001</v>
      </c>
      <c r="I17" s="13">
        <v>361549.13</v>
      </c>
      <c r="J17" s="13">
        <v>9652755.1400000006</v>
      </c>
    </row>
    <row r="18" spans="1:10" x14ac:dyDescent="0.3">
      <c r="A18" s="7" t="s">
        <v>356</v>
      </c>
      <c r="B18" s="6">
        <v>991</v>
      </c>
      <c r="C18" s="6">
        <v>369</v>
      </c>
      <c r="D18" s="6">
        <v>39</v>
      </c>
      <c r="E18" s="6">
        <v>5</v>
      </c>
      <c r="F18" s="6">
        <v>0</v>
      </c>
      <c r="G18" s="6">
        <v>1404</v>
      </c>
      <c r="H18" s="13">
        <v>1109000.1200000001</v>
      </c>
      <c r="I18" s="13">
        <v>15168.85</v>
      </c>
      <c r="J18" s="13">
        <v>63816.53</v>
      </c>
    </row>
    <row r="19" spans="1:10" x14ac:dyDescent="0.3">
      <c r="A19" s="7" t="s">
        <v>357</v>
      </c>
      <c r="B19" s="6">
        <v>11274</v>
      </c>
      <c r="C19" s="6">
        <v>3505</v>
      </c>
      <c r="D19" s="6">
        <v>482</v>
      </c>
      <c r="E19" s="6">
        <v>0</v>
      </c>
      <c r="F19" s="6">
        <v>0</v>
      </c>
      <c r="G19" s="6">
        <v>15261</v>
      </c>
      <c r="H19" s="13">
        <v>11279776.99</v>
      </c>
      <c r="I19" s="13">
        <v>293784.43</v>
      </c>
      <c r="J19" s="13">
        <v>633060.57999999996</v>
      </c>
    </row>
    <row r="20" spans="1:10" x14ac:dyDescent="0.3">
      <c r="A20" s="7" t="s">
        <v>335</v>
      </c>
      <c r="B20" s="6">
        <v>11738</v>
      </c>
      <c r="C20" s="6">
        <v>5067</v>
      </c>
      <c r="D20" s="6">
        <v>272</v>
      </c>
      <c r="E20" s="6">
        <v>151</v>
      </c>
      <c r="F20" s="6">
        <v>0</v>
      </c>
      <c r="G20" s="6">
        <v>17228</v>
      </c>
      <c r="H20" s="13">
        <v>20166597.27</v>
      </c>
      <c r="I20" s="13">
        <v>1173385.33</v>
      </c>
      <c r="J20" s="13">
        <v>1089777.99</v>
      </c>
    </row>
    <row r="21" spans="1:10" x14ac:dyDescent="0.3">
      <c r="A21" s="7" t="s">
        <v>336</v>
      </c>
      <c r="B21" s="6">
        <v>15862</v>
      </c>
      <c r="C21" s="6">
        <v>4559</v>
      </c>
      <c r="D21" s="6">
        <v>891</v>
      </c>
      <c r="E21" s="6">
        <v>0</v>
      </c>
      <c r="F21" s="6">
        <v>0</v>
      </c>
      <c r="G21" s="6">
        <v>21312</v>
      </c>
      <c r="H21" s="13">
        <v>26831971.050000001</v>
      </c>
      <c r="I21" s="13">
        <v>977414.65</v>
      </c>
      <c r="J21" s="13">
        <v>1406835.9</v>
      </c>
    </row>
    <row r="22" spans="1:10" x14ac:dyDescent="0.3">
      <c r="A22" s="7" t="s">
        <v>358</v>
      </c>
      <c r="B22" s="6">
        <v>2106</v>
      </c>
      <c r="C22" s="6">
        <v>436</v>
      </c>
      <c r="D22" s="6">
        <v>194</v>
      </c>
      <c r="E22" s="6">
        <v>0</v>
      </c>
      <c r="F22" s="6">
        <v>0</v>
      </c>
      <c r="G22" s="6">
        <v>2736</v>
      </c>
      <c r="H22" s="13">
        <v>4310203.1900000004</v>
      </c>
      <c r="I22" s="13">
        <v>268708.3</v>
      </c>
      <c r="J22" s="13">
        <v>25671.64</v>
      </c>
    </row>
    <row r="23" spans="1:10" x14ac:dyDescent="0.3">
      <c r="A23" s="7" t="s">
        <v>359</v>
      </c>
      <c r="B23" s="6">
        <v>413</v>
      </c>
      <c r="C23" s="6">
        <v>102</v>
      </c>
      <c r="D23" s="6">
        <v>37</v>
      </c>
      <c r="E23" s="6">
        <v>0</v>
      </c>
      <c r="F23" s="6">
        <v>0</v>
      </c>
      <c r="G23" s="6">
        <v>552</v>
      </c>
      <c r="H23" s="13">
        <v>503354.6</v>
      </c>
      <c r="I23" s="13">
        <v>5641.96</v>
      </c>
      <c r="J23" s="13">
        <v>25477.919999999998</v>
      </c>
    </row>
    <row r="24" spans="1:10" x14ac:dyDescent="0.3">
      <c r="A24" s="7" t="s">
        <v>360</v>
      </c>
      <c r="B24" s="6">
        <v>422</v>
      </c>
      <c r="C24" s="6">
        <v>185</v>
      </c>
      <c r="D24" s="6">
        <v>28</v>
      </c>
      <c r="E24" s="6">
        <v>0</v>
      </c>
      <c r="F24" s="6">
        <v>0</v>
      </c>
      <c r="G24" s="6">
        <v>635</v>
      </c>
      <c r="H24" s="13">
        <v>712537.15</v>
      </c>
      <c r="I24" s="13">
        <v>2359.39</v>
      </c>
      <c r="J24" s="13">
        <v>36883.11</v>
      </c>
    </row>
    <row r="25" spans="1:10" s="37" customFormat="1" x14ac:dyDescent="0.3">
      <c r="A25" s="7" t="s">
        <v>361</v>
      </c>
      <c r="B25" s="6">
        <v>33</v>
      </c>
      <c r="C25" s="6">
        <v>19</v>
      </c>
      <c r="D25" s="6">
        <v>5</v>
      </c>
      <c r="E25" s="6">
        <v>0</v>
      </c>
      <c r="F25" s="6">
        <v>0</v>
      </c>
      <c r="G25" s="6">
        <v>57</v>
      </c>
      <c r="H25" s="13">
        <v>64427.45</v>
      </c>
      <c r="I25" s="13">
        <v>545.65</v>
      </c>
      <c r="J25" s="13">
        <v>3225.77</v>
      </c>
    </row>
    <row r="26" spans="1:10" x14ac:dyDescent="0.3">
      <c r="A26" s="7" t="s">
        <v>362</v>
      </c>
      <c r="B26" s="6">
        <v>734</v>
      </c>
      <c r="C26" s="6">
        <v>189</v>
      </c>
      <c r="D26" s="6">
        <v>51</v>
      </c>
      <c r="E26" s="6">
        <v>0</v>
      </c>
      <c r="F26" s="6">
        <v>0</v>
      </c>
      <c r="G26" s="6">
        <v>974</v>
      </c>
      <c r="H26" s="13">
        <v>1144164.32</v>
      </c>
      <c r="I26" s="13">
        <v>16947.830000000002</v>
      </c>
      <c r="J26" s="13">
        <v>53366.239999999998</v>
      </c>
    </row>
    <row r="27" spans="1:10" x14ac:dyDescent="0.3">
      <c r="A27" s="233" t="s">
        <v>363</v>
      </c>
      <c r="B27" s="6">
        <v>19071</v>
      </c>
      <c r="C27" s="6">
        <v>5061</v>
      </c>
      <c r="D27" s="6">
        <v>524</v>
      </c>
      <c r="E27" s="6">
        <v>0</v>
      </c>
      <c r="F27" s="6">
        <v>0</v>
      </c>
      <c r="G27" s="6">
        <v>24656</v>
      </c>
      <c r="H27" s="13">
        <v>40202371.240000002</v>
      </c>
      <c r="I27" s="13">
        <v>1718641.86</v>
      </c>
      <c r="J27" s="13">
        <v>2107466.04</v>
      </c>
    </row>
    <row r="28" spans="1:10" x14ac:dyDescent="0.3">
      <c r="A28" s="232" t="s">
        <v>594</v>
      </c>
      <c r="B28" s="6">
        <v>250783</v>
      </c>
      <c r="C28" s="6">
        <v>4670</v>
      </c>
      <c r="D28" s="6">
        <v>54310</v>
      </c>
      <c r="E28" s="6">
        <v>0</v>
      </c>
      <c r="F28" s="6">
        <v>0</v>
      </c>
      <c r="G28" s="6">
        <v>309763</v>
      </c>
      <c r="H28" s="13">
        <v>158229220.25999999</v>
      </c>
      <c r="I28" s="13">
        <v>51577.47</v>
      </c>
      <c r="J28" s="13">
        <v>9182092.7799999993</v>
      </c>
    </row>
    <row r="29" spans="1:10" x14ac:dyDescent="0.3">
      <c r="A29" s="7" t="s">
        <v>364</v>
      </c>
      <c r="B29" s="6">
        <v>22</v>
      </c>
      <c r="C29" s="6">
        <v>26</v>
      </c>
      <c r="D29" s="6">
        <v>4</v>
      </c>
      <c r="E29" s="6">
        <v>0</v>
      </c>
      <c r="F29" s="6">
        <v>0</v>
      </c>
      <c r="G29" s="6">
        <v>52</v>
      </c>
      <c r="H29" s="13">
        <v>44746.8</v>
      </c>
      <c r="I29" s="13">
        <v>67.97</v>
      </c>
      <c r="J29" s="13">
        <v>2361.73</v>
      </c>
    </row>
    <row r="30" spans="1:10" x14ac:dyDescent="0.3">
      <c r="A30" s="7" t="s">
        <v>365</v>
      </c>
      <c r="B30" s="6">
        <v>27</v>
      </c>
      <c r="C30" s="6">
        <v>8</v>
      </c>
      <c r="D30" s="6">
        <v>0</v>
      </c>
      <c r="E30" s="6">
        <v>0</v>
      </c>
      <c r="F30" s="6">
        <v>0</v>
      </c>
      <c r="G30" s="6">
        <v>35</v>
      </c>
      <c r="H30" s="13">
        <v>41466.089999999997</v>
      </c>
      <c r="I30" s="13">
        <v>295.62</v>
      </c>
      <c r="J30" s="13">
        <v>2060.4</v>
      </c>
    </row>
    <row r="31" spans="1:10" x14ac:dyDescent="0.3">
      <c r="A31" s="7" t="s">
        <v>530</v>
      </c>
      <c r="B31" s="6">
        <v>12</v>
      </c>
      <c r="C31" s="6">
        <v>5</v>
      </c>
      <c r="D31" s="6">
        <v>0</v>
      </c>
      <c r="E31" s="6">
        <v>0</v>
      </c>
      <c r="F31" s="6">
        <v>0</v>
      </c>
      <c r="G31" s="6">
        <v>17</v>
      </c>
      <c r="H31" s="13">
        <v>18775.62</v>
      </c>
      <c r="I31" s="13">
        <v>288.36</v>
      </c>
      <c r="J31" s="13">
        <v>1037.99</v>
      </c>
    </row>
    <row r="32" spans="1:10" x14ac:dyDescent="0.3">
      <c r="A32" s="7" t="s">
        <v>337</v>
      </c>
      <c r="B32" s="6">
        <v>98737</v>
      </c>
      <c r="C32" s="6">
        <v>28197</v>
      </c>
      <c r="D32" s="6">
        <v>9922</v>
      </c>
      <c r="E32" s="6">
        <v>372</v>
      </c>
      <c r="F32" s="6">
        <v>0</v>
      </c>
      <c r="G32" s="6">
        <v>137228</v>
      </c>
      <c r="H32" s="13">
        <v>113261439.98</v>
      </c>
      <c r="I32" s="13">
        <v>942759.47</v>
      </c>
      <c r="J32" s="13">
        <v>6643078.2800000003</v>
      </c>
    </row>
    <row r="33" spans="1:10" x14ac:dyDescent="0.3">
      <c r="A33" s="7" t="s">
        <v>568</v>
      </c>
      <c r="B33" s="6">
        <v>594903</v>
      </c>
      <c r="C33" s="6">
        <v>315750</v>
      </c>
      <c r="D33" s="6">
        <v>51953</v>
      </c>
      <c r="E33" s="6">
        <v>41610</v>
      </c>
      <c r="F33" s="6">
        <v>0</v>
      </c>
      <c r="G33" s="6">
        <v>1004216</v>
      </c>
      <c r="H33" s="13">
        <v>851314157.94000006</v>
      </c>
      <c r="I33" s="13">
        <v>18592456.940000001</v>
      </c>
      <c r="J33" s="13">
        <v>47728602.240000002</v>
      </c>
    </row>
    <row r="34" spans="1:10" x14ac:dyDescent="0.3">
      <c r="A34" s="7" t="s">
        <v>591</v>
      </c>
      <c r="B34" s="6">
        <v>417</v>
      </c>
      <c r="C34" s="6">
        <v>47</v>
      </c>
      <c r="D34" s="6">
        <v>7</v>
      </c>
      <c r="E34" s="6">
        <v>5</v>
      </c>
      <c r="F34" s="6">
        <v>0</v>
      </c>
      <c r="G34" s="6">
        <v>476</v>
      </c>
      <c r="H34" s="13">
        <v>724142.1</v>
      </c>
      <c r="I34" s="13">
        <v>38052.6</v>
      </c>
      <c r="J34" s="13">
        <v>42508.24</v>
      </c>
    </row>
    <row r="35" spans="1:10" x14ac:dyDescent="0.3">
      <c r="A35" s="232" t="s">
        <v>592</v>
      </c>
      <c r="B35" s="6">
        <v>0</v>
      </c>
      <c r="C35" s="6">
        <v>1123</v>
      </c>
      <c r="D35" s="6">
        <v>0</v>
      </c>
      <c r="E35" s="6">
        <v>0</v>
      </c>
      <c r="F35" s="6">
        <v>0</v>
      </c>
      <c r="G35" s="6">
        <v>1123</v>
      </c>
      <c r="H35" s="13">
        <v>482640.67</v>
      </c>
      <c r="I35" s="13">
        <v>828.29</v>
      </c>
      <c r="J35" s="13">
        <v>28908.82</v>
      </c>
    </row>
    <row r="36" spans="1:10" x14ac:dyDescent="0.3">
      <c r="A36" s="232" t="s">
        <v>595</v>
      </c>
      <c r="B36" s="6">
        <v>11499</v>
      </c>
      <c r="C36" s="6">
        <v>0</v>
      </c>
      <c r="D36" s="6">
        <v>0</v>
      </c>
      <c r="E36" s="6">
        <v>24099</v>
      </c>
      <c r="F36" s="6">
        <v>0</v>
      </c>
      <c r="G36" s="6">
        <v>35598</v>
      </c>
      <c r="H36" s="13">
        <v>13367074.24</v>
      </c>
      <c r="I36" s="13">
        <v>50.28</v>
      </c>
      <c r="J36" s="13">
        <v>289101.83</v>
      </c>
    </row>
    <row r="37" spans="1:10" x14ac:dyDescent="0.3">
      <c r="A37" s="232" t="s">
        <v>531</v>
      </c>
      <c r="B37" s="6">
        <v>5036</v>
      </c>
      <c r="C37" s="6">
        <v>1378</v>
      </c>
      <c r="D37" s="6">
        <v>327</v>
      </c>
      <c r="E37" s="6">
        <v>0</v>
      </c>
      <c r="F37" s="6">
        <v>0</v>
      </c>
      <c r="G37" s="6">
        <v>6741</v>
      </c>
      <c r="H37" s="13">
        <v>2631557.2799999998</v>
      </c>
      <c r="I37" s="13">
        <v>239728.56</v>
      </c>
      <c r="J37" s="13">
        <v>141964.76</v>
      </c>
    </row>
    <row r="38" spans="1:10" x14ac:dyDescent="0.3">
      <c r="A38" s="7" t="s">
        <v>532</v>
      </c>
      <c r="B38" s="6">
        <v>27383</v>
      </c>
      <c r="C38" s="6">
        <v>8099</v>
      </c>
      <c r="D38" s="6">
        <v>3131</v>
      </c>
      <c r="E38" s="6">
        <v>0</v>
      </c>
      <c r="F38" s="6">
        <v>0</v>
      </c>
      <c r="G38" s="6">
        <v>38613</v>
      </c>
      <c r="H38" s="13">
        <v>8990280.3300000001</v>
      </c>
      <c r="I38" s="13">
        <v>399590</v>
      </c>
      <c r="J38" s="13">
        <v>509514.6</v>
      </c>
    </row>
    <row r="39" spans="1:10" x14ac:dyDescent="0.3">
      <c r="A39" s="7" t="s">
        <v>641</v>
      </c>
      <c r="B39" s="6">
        <v>13083</v>
      </c>
      <c r="C39" s="6">
        <v>2644</v>
      </c>
      <c r="D39" s="6">
        <v>363</v>
      </c>
      <c r="E39" s="6">
        <v>0</v>
      </c>
      <c r="F39" s="6">
        <v>0</v>
      </c>
      <c r="G39" s="6">
        <v>16090</v>
      </c>
      <c r="H39" s="13">
        <v>6086863.4800000004</v>
      </c>
      <c r="I39" s="13">
        <v>307359.48</v>
      </c>
      <c r="J39" s="13">
        <v>302651.23</v>
      </c>
    </row>
    <row r="40" spans="1:10" x14ac:dyDescent="0.3">
      <c r="A40" s="7" t="s">
        <v>533</v>
      </c>
      <c r="B40" s="6">
        <v>2902</v>
      </c>
      <c r="C40" s="6">
        <v>1351</v>
      </c>
      <c r="D40" s="6">
        <v>267</v>
      </c>
      <c r="E40" s="6">
        <v>0</v>
      </c>
      <c r="F40" s="6">
        <v>0</v>
      </c>
      <c r="G40" s="6">
        <v>4520</v>
      </c>
      <c r="H40" s="13">
        <v>992132</v>
      </c>
      <c r="I40" s="13">
        <v>23896.69</v>
      </c>
      <c r="J40" s="13">
        <v>58014.6</v>
      </c>
    </row>
    <row r="41" spans="1:10" x14ac:dyDescent="0.3">
      <c r="A41" s="7" t="s">
        <v>534</v>
      </c>
      <c r="B41" s="6">
        <v>2514</v>
      </c>
      <c r="C41" s="6">
        <v>752</v>
      </c>
      <c r="D41" s="6">
        <v>47</v>
      </c>
      <c r="E41" s="6">
        <v>0</v>
      </c>
      <c r="F41" s="6">
        <v>0</v>
      </c>
      <c r="G41" s="6">
        <v>3313</v>
      </c>
      <c r="H41" s="13">
        <v>767444.42</v>
      </c>
      <c r="I41" s="13">
        <v>21986.35</v>
      </c>
      <c r="J41" s="13">
        <v>44371.34</v>
      </c>
    </row>
    <row r="42" spans="1:10" x14ac:dyDescent="0.3">
      <c r="A42" s="7" t="s">
        <v>535</v>
      </c>
      <c r="B42" s="6">
        <v>23422</v>
      </c>
      <c r="C42" s="6">
        <v>4472</v>
      </c>
      <c r="D42" s="6">
        <v>177</v>
      </c>
      <c r="E42" s="6">
        <v>0</v>
      </c>
      <c r="F42" s="6">
        <v>0</v>
      </c>
      <c r="G42" s="6">
        <v>28071</v>
      </c>
      <c r="H42" s="13">
        <v>7060772.7800000003</v>
      </c>
      <c r="I42" s="13">
        <v>295314.81</v>
      </c>
      <c r="J42" s="13">
        <v>383936.02</v>
      </c>
    </row>
    <row r="43" spans="1:10" x14ac:dyDescent="0.3">
      <c r="A43" s="7" t="s">
        <v>536</v>
      </c>
      <c r="B43" s="6">
        <v>29975</v>
      </c>
      <c r="C43" s="6">
        <v>7465</v>
      </c>
      <c r="D43" s="6">
        <v>168</v>
      </c>
      <c r="E43" s="6">
        <v>0</v>
      </c>
      <c r="F43" s="6">
        <v>0</v>
      </c>
      <c r="G43" s="6">
        <v>37608</v>
      </c>
      <c r="H43" s="13">
        <v>8588014.7300000004</v>
      </c>
      <c r="I43" s="13">
        <v>257763.87</v>
      </c>
      <c r="J43" s="13">
        <v>493381.1</v>
      </c>
    </row>
    <row r="44" spans="1:10" x14ac:dyDescent="0.3">
      <c r="A44" s="7" t="s">
        <v>508</v>
      </c>
      <c r="B44" s="6">
        <v>3679</v>
      </c>
      <c r="C44" s="6">
        <v>898</v>
      </c>
      <c r="D44" s="6">
        <v>64</v>
      </c>
      <c r="E44" s="6">
        <v>0</v>
      </c>
      <c r="F44" s="6">
        <v>0</v>
      </c>
      <c r="G44" s="6">
        <v>4641</v>
      </c>
      <c r="H44" s="13">
        <v>1677957.72</v>
      </c>
      <c r="I44" s="13">
        <v>140834.79999999999</v>
      </c>
      <c r="J44" s="13">
        <v>87856.92</v>
      </c>
    </row>
    <row r="45" spans="1:10" x14ac:dyDescent="0.3">
      <c r="A45" s="7" t="s">
        <v>537</v>
      </c>
      <c r="B45" s="6">
        <v>1779</v>
      </c>
      <c r="C45" s="6">
        <v>1001</v>
      </c>
      <c r="D45" s="6">
        <v>264</v>
      </c>
      <c r="E45" s="6">
        <v>0</v>
      </c>
      <c r="F45" s="6">
        <v>0</v>
      </c>
      <c r="G45" s="6">
        <v>3044</v>
      </c>
      <c r="H45" s="13">
        <v>363853.5</v>
      </c>
      <c r="I45" s="13">
        <v>1834.43</v>
      </c>
      <c r="J45" s="13">
        <v>21707.599999999999</v>
      </c>
    </row>
    <row r="46" spans="1:10" x14ac:dyDescent="0.3">
      <c r="A46" s="7" t="s">
        <v>538</v>
      </c>
      <c r="B46" s="6">
        <v>1474</v>
      </c>
      <c r="C46" s="6">
        <v>388</v>
      </c>
      <c r="D46" s="6">
        <v>5</v>
      </c>
      <c r="E46" s="6">
        <v>0</v>
      </c>
      <c r="F46" s="6">
        <v>0</v>
      </c>
      <c r="G46" s="6">
        <v>1867</v>
      </c>
      <c r="H46" s="13">
        <v>878162.22</v>
      </c>
      <c r="I46" s="13">
        <v>62266.34</v>
      </c>
      <c r="J46" s="13">
        <v>48882.65</v>
      </c>
    </row>
    <row r="47" spans="1:10" x14ac:dyDescent="0.3">
      <c r="A47" s="7" t="s">
        <v>623</v>
      </c>
      <c r="B47" s="6">
        <v>234289</v>
      </c>
      <c r="C47" s="6">
        <v>37671</v>
      </c>
      <c r="D47" s="6">
        <v>932</v>
      </c>
      <c r="E47" s="6">
        <v>0</v>
      </c>
      <c r="F47" s="6">
        <v>0</v>
      </c>
      <c r="G47" s="6">
        <v>272892</v>
      </c>
      <c r="H47" s="13">
        <v>51627863.75</v>
      </c>
      <c r="I47" s="13">
        <v>466076.08</v>
      </c>
      <c r="J47" s="13">
        <v>3050557.96</v>
      </c>
    </row>
    <row r="48" spans="1:10" x14ac:dyDescent="0.3">
      <c r="A48" s="7" t="s">
        <v>539</v>
      </c>
      <c r="B48" s="6">
        <v>11168</v>
      </c>
      <c r="C48" s="6">
        <v>3668</v>
      </c>
      <c r="D48" s="6">
        <v>94</v>
      </c>
      <c r="E48" s="6">
        <v>0</v>
      </c>
      <c r="F48" s="6">
        <v>0</v>
      </c>
      <c r="G48" s="6">
        <v>14930</v>
      </c>
      <c r="H48" s="13">
        <v>1303207.01</v>
      </c>
      <c r="I48" s="13">
        <v>267.19</v>
      </c>
      <c r="J48" s="13">
        <v>78177.42</v>
      </c>
    </row>
    <row r="49" spans="1:10" x14ac:dyDescent="0.3">
      <c r="A49" s="7" t="s">
        <v>540</v>
      </c>
      <c r="B49" s="6">
        <v>6090</v>
      </c>
      <c r="C49" s="6">
        <v>1617</v>
      </c>
      <c r="D49" s="6">
        <v>93</v>
      </c>
      <c r="E49" s="6">
        <v>0</v>
      </c>
      <c r="F49" s="6">
        <v>0</v>
      </c>
      <c r="G49" s="6">
        <v>7800</v>
      </c>
      <c r="H49" s="13">
        <v>881141.4</v>
      </c>
      <c r="I49" s="13">
        <v>197.31</v>
      </c>
      <c r="J49" s="13">
        <v>52852.12</v>
      </c>
    </row>
    <row r="50" spans="1:10" x14ac:dyDescent="0.3">
      <c r="A50" s="7" t="s">
        <v>541</v>
      </c>
      <c r="B50" s="6">
        <v>24771</v>
      </c>
      <c r="C50" s="6">
        <v>10066</v>
      </c>
      <c r="D50" s="6">
        <v>564</v>
      </c>
      <c r="E50" s="6">
        <v>0</v>
      </c>
      <c r="F50" s="6">
        <v>0</v>
      </c>
      <c r="G50" s="6">
        <v>35401</v>
      </c>
      <c r="H50" s="13">
        <v>4024335.04</v>
      </c>
      <c r="I50" s="13">
        <v>0</v>
      </c>
      <c r="J50" s="13">
        <v>241166.24</v>
      </c>
    </row>
    <row r="51" spans="1:10" x14ac:dyDescent="0.3">
      <c r="A51" s="7" t="s">
        <v>542</v>
      </c>
      <c r="B51" s="6">
        <v>1411</v>
      </c>
      <c r="C51" s="6">
        <v>282</v>
      </c>
      <c r="D51" s="6">
        <v>29</v>
      </c>
      <c r="E51" s="6">
        <v>0</v>
      </c>
      <c r="F51" s="6">
        <v>0</v>
      </c>
      <c r="G51" s="6">
        <v>1722</v>
      </c>
      <c r="H51" s="13">
        <v>435423.22</v>
      </c>
      <c r="I51" s="13">
        <v>22558.87</v>
      </c>
      <c r="J51" s="13">
        <v>24689.97</v>
      </c>
    </row>
    <row r="52" spans="1:10" x14ac:dyDescent="0.3">
      <c r="A52" s="7" t="s">
        <v>576</v>
      </c>
      <c r="B52" s="6">
        <v>5326</v>
      </c>
      <c r="C52" s="6">
        <v>70</v>
      </c>
      <c r="D52" s="6">
        <v>17</v>
      </c>
      <c r="E52" s="6">
        <v>0</v>
      </c>
      <c r="F52" s="6">
        <v>0</v>
      </c>
      <c r="G52" s="6">
        <v>5413</v>
      </c>
      <c r="H52" s="13">
        <v>3067231.04</v>
      </c>
      <c r="I52" s="13">
        <v>131174.53</v>
      </c>
      <c r="J52" s="13">
        <v>176163.67</v>
      </c>
    </row>
    <row r="53" spans="1:10" x14ac:dyDescent="0.3">
      <c r="A53" s="7" t="s">
        <v>338</v>
      </c>
      <c r="B53" s="6">
        <v>2516</v>
      </c>
      <c r="C53" s="6">
        <v>0</v>
      </c>
      <c r="D53" s="6">
        <v>0</v>
      </c>
      <c r="E53" s="6">
        <v>0</v>
      </c>
      <c r="F53" s="6">
        <v>0</v>
      </c>
      <c r="G53" s="6">
        <v>2516</v>
      </c>
      <c r="H53" s="13">
        <v>1382934.08</v>
      </c>
      <c r="I53" s="13">
        <v>54612</v>
      </c>
      <c r="J53" s="13">
        <v>79663.75</v>
      </c>
    </row>
    <row r="54" spans="1:10" x14ac:dyDescent="0.3">
      <c r="A54" s="7" t="s">
        <v>543</v>
      </c>
      <c r="B54" s="6">
        <v>3888</v>
      </c>
      <c r="C54" s="6">
        <v>1061</v>
      </c>
      <c r="D54" s="6">
        <v>83</v>
      </c>
      <c r="E54" s="6">
        <v>0</v>
      </c>
      <c r="F54" s="6">
        <v>0</v>
      </c>
      <c r="G54" s="6">
        <v>5032</v>
      </c>
      <c r="H54" s="13">
        <v>2451488.77</v>
      </c>
      <c r="I54" s="13">
        <v>320420.65999999997</v>
      </c>
      <c r="J54" s="13">
        <v>117611.77</v>
      </c>
    </row>
    <row r="55" spans="1:10" x14ac:dyDescent="0.3">
      <c r="A55" s="7" t="s">
        <v>544</v>
      </c>
      <c r="B55" s="6">
        <v>10550</v>
      </c>
      <c r="C55" s="6">
        <v>3053</v>
      </c>
      <c r="D55" s="6">
        <v>406</v>
      </c>
      <c r="E55" s="6">
        <v>0</v>
      </c>
      <c r="F55" s="6">
        <v>0</v>
      </c>
      <c r="G55" s="6">
        <v>14009</v>
      </c>
      <c r="H55" s="13">
        <v>3100234.94</v>
      </c>
      <c r="I55" s="13">
        <v>88997.49</v>
      </c>
      <c r="J55" s="13">
        <v>175408.97</v>
      </c>
    </row>
    <row r="56" spans="1:10" x14ac:dyDescent="0.3">
      <c r="A56" s="7" t="s">
        <v>545</v>
      </c>
      <c r="B56" s="6">
        <v>258633</v>
      </c>
      <c r="C56" s="6">
        <v>78627</v>
      </c>
      <c r="D56" s="6">
        <v>35091</v>
      </c>
      <c r="E56" s="6">
        <v>0</v>
      </c>
      <c r="F56" s="6">
        <v>0</v>
      </c>
      <c r="G56" s="6">
        <v>372351</v>
      </c>
      <c r="H56" s="13">
        <v>68649560.359999999</v>
      </c>
      <c r="I56" s="13">
        <v>2657890.3199999998</v>
      </c>
      <c r="J56" s="13">
        <v>3916381.08</v>
      </c>
    </row>
    <row r="57" spans="1:10" x14ac:dyDescent="0.3">
      <c r="A57" s="7" t="s">
        <v>546</v>
      </c>
      <c r="B57" s="6">
        <v>30277</v>
      </c>
      <c r="C57" s="6">
        <v>11543</v>
      </c>
      <c r="D57" s="6">
        <v>221</v>
      </c>
      <c r="E57" s="6">
        <v>0</v>
      </c>
      <c r="F57" s="6">
        <v>0</v>
      </c>
      <c r="G57" s="6">
        <v>42041</v>
      </c>
      <c r="H57" s="13">
        <v>12235789.460000001</v>
      </c>
      <c r="I57" s="13">
        <v>530923.13</v>
      </c>
      <c r="J57" s="13">
        <v>701926.79</v>
      </c>
    </row>
    <row r="58" spans="1:10" x14ac:dyDescent="0.3">
      <c r="A58" s="7" t="s">
        <v>547</v>
      </c>
      <c r="B58" s="6">
        <v>450</v>
      </c>
      <c r="C58" s="6">
        <v>49</v>
      </c>
      <c r="D58" s="6">
        <v>2</v>
      </c>
      <c r="E58" s="6">
        <v>0</v>
      </c>
      <c r="F58" s="6">
        <v>0</v>
      </c>
      <c r="G58" s="6">
        <v>501</v>
      </c>
      <c r="H58" s="13">
        <v>126668.48</v>
      </c>
      <c r="I58" s="13">
        <v>3825.09</v>
      </c>
      <c r="J58" s="13">
        <v>7320.96</v>
      </c>
    </row>
    <row r="59" spans="1:10" x14ac:dyDescent="0.3">
      <c r="A59" s="7" t="s">
        <v>548</v>
      </c>
      <c r="B59" s="6">
        <v>779</v>
      </c>
      <c r="C59" s="6">
        <v>297</v>
      </c>
      <c r="D59" s="6">
        <v>64</v>
      </c>
      <c r="E59" s="6">
        <v>0</v>
      </c>
      <c r="F59" s="6">
        <v>0</v>
      </c>
      <c r="G59" s="6">
        <v>1140</v>
      </c>
      <c r="H59" s="13">
        <v>248757.79</v>
      </c>
      <c r="I59" s="13">
        <v>5356.43</v>
      </c>
      <c r="J59" s="13">
        <v>14604.4</v>
      </c>
    </row>
    <row r="60" spans="1:10" x14ac:dyDescent="0.3">
      <c r="A60" s="7" t="s">
        <v>366</v>
      </c>
      <c r="B60" s="6">
        <v>7</v>
      </c>
      <c r="C60" s="6">
        <v>2</v>
      </c>
      <c r="D60" s="6">
        <v>0</v>
      </c>
      <c r="E60" s="6">
        <v>0</v>
      </c>
      <c r="F60" s="6">
        <v>0</v>
      </c>
      <c r="G60" s="6">
        <v>9</v>
      </c>
      <c r="H60" s="13">
        <v>18170.740000000002</v>
      </c>
      <c r="I60" s="13">
        <v>859.61</v>
      </c>
      <c r="J60" s="13">
        <v>759.71</v>
      </c>
    </row>
    <row r="61" spans="1:10" x14ac:dyDescent="0.3">
      <c r="A61" s="7" t="s">
        <v>428</v>
      </c>
      <c r="B61" s="6">
        <v>434</v>
      </c>
      <c r="C61" s="6">
        <v>16</v>
      </c>
      <c r="D61" s="6">
        <v>4</v>
      </c>
      <c r="E61" s="6">
        <v>0</v>
      </c>
      <c r="F61" s="6">
        <v>0</v>
      </c>
      <c r="G61" s="6">
        <v>454</v>
      </c>
      <c r="H61" s="13">
        <v>174007.9</v>
      </c>
      <c r="I61" s="13">
        <v>5088.24</v>
      </c>
      <c r="J61" s="13">
        <v>10135.200000000001</v>
      </c>
    </row>
    <row r="62" spans="1:10" x14ac:dyDescent="0.3">
      <c r="A62" s="7" t="s">
        <v>624</v>
      </c>
      <c r="B62" s="6">
        <v>541</v>
      </c>
      <c r="C62" s="6">
        <v>185</v>
      </c>
      <c r="D62" s="6">
        <v>3</v>
      </c>
      <c r="E62" s="6">
        <v>0</v>
      </c>
      <c r="F62" s="6">
        <v>0</v>
      </c>
      <c r="G62" s="6">
        <v>729</v>
      </c>
      <c r="H62" s="13">
        <v>282585.78000000003</v>
      </c>
      <c r="I62" s="13">
        <v>33591.64</v>
      </c>
      <c r="J62" s="13">
        <v>14691.84</v>
      </c>
    </row>
    <row r="63" spans="1:10" x14ac:dyDescent="0.3">
      <c r="A63" s="7" t="s">
        <v>519</v>
      </c>
      <c r="B63" s="6">
        <v>6556</v>
      </c>
      <c r="C63" s="6">
        <v>2265</v>
      </c>
      <c r="D63" s="6">
        <v>496</v>
      </c>
      <c r="E63" s="6">
        <v>0</v>
      </c>
      <c r="F63" s="6">
        <v>0</v>
      </c>
      <c r="G63" s="6">
        <v>9317</v>
      </c>
      <c r="H63" s="13">
        <v>1651936.17</v>
      </c>
      <c r="I63" s="13">
        <v>48879.54</v>
      </c>
      <c r="J63" s="13">
        <v>95505.47</v>
      </c>
    </row>
    <row r="64" spans="1:10" x14ac:dyDescent="0.3">
      <c r="A64" s="7" t="s">
        <v>549</v>
      </c>
      <c r="B64" s="6">
        <v>2493</v>
      </c>
      <c r="C64" s="6">
        <v>405</v>
      </c>
      <c r="D64" s="6">
        <v>33</v>
      </c>
      <c r="E64" s="6">
        <v>0</v>
      </c>
      <c r="F64" s="6">
        <v>0</v>
      </c>
      <c r="G64" s="6">
        <v>2931</v>
      </c>
      <c r="H64" s="13">
        <v>1445456.72</v>
      </c>
      <c r="I64" s="13">
        <v>209892.08</v>
      </c>
      <c r="J64" s="13">
        <v>72651.44</v>
      </c>
    </row>
    <row r="65" spans="1:10" x14ac:dyDescent="0.3">
      <c r="A65" s="7" t="s">
        <v>521</v>
      </c>
      <c r="B65" s="6">
        <v>26565</v>
      </c>
      <c r="C65" s="6">
        <v>8847</v>
      </c>
      <c r="D65" s="6">
        <v>555</v>
      </c>
      <c r="E65" s="6">
        <v>0</v>
      </c>
      <c r="F65" s="6">
        <v>0</v>
      </c>
      <c r="G65" s="6">
        <v>35967</v>
      </c>
      <c r="H65" s="13">
        <v>12931698.199999999</v>
      </c>
      <c r="I65" s="13">
        <v>1124961.94</v>
      </c>
      <c r="J65" s="13">
        <v>673757.15</v>
      </c>
    </row>
    <row r="66" spans="1:10" x14ac:dyDescent="0.3">
      <c r="A66" s="7" t="s">
        <v>522</v>
      </c>
      <c r="B66" s="6">
        <v>21153</v>
      </c>
      <c r="C66" s="6">
        <v>6112</v>
      </c>
      <c r="D66" s="6">
        <v>435</v>
      </c>
      <c r="E66" s="6">
        <v>0</v>
      </c>
      <c r="F66" s="6">
        <v>0</v>
      </c>
      <c r="G66" s="6">
        <v>27700</v>
      </c>
      <c r="H66" s="13">
        <v>6787135.1399999997</v>
      </c>
      <c r="I66" s="13">
        <v>441994.38</v>
      </c>
      <c r="J66" s="13">
        <v>362363.42</v>
      </c>
    </row>
    <row r="67" spans="1:10" x14ac:dyDescent="0.3">
      <c r="A67" s="7" t="s">
        <v>625</v>
      </c>
      <c r="B67" s="6">
        <v>8617</v>
      </c>
      <c r="C67" s="6">
        <v>2494</v>
      </c>
      <c r="D67" s="6">
        <v>299</v>
      </c>
      <c r="E67" s="6">
        <v>0</v>
      </c>
      <c r="F67" s="6">
        <v>0</v>
      </c>
      <c r="G67" s="6">
        <v>11410</v>
      </c>
      <c r="H67" s="13">
        <v>2255247.0499999998</v>
      </c>
      <c r="I67" s="13">
        <v>49353.43</v>
      </c>
      <c r="J67" s="13">
        <v>131618.41</v>
      </c>
    </row>
    <row r="68" spans="1:10" x14ac:dyDescent="0.3">
      <c r="A68" s="7" t="s">
        <v>550</v>
      </c>
      <c r="B68" s="6">
        <v>555</v>
      </c>
      <c r="C68" s="6">
        <v>196</v>
      </c>
      <c r="D68" s="6">
        <v>39</v>
      </c>
      <c r="E68" s="6">
        <v>0</v>
      </c>
      <c r="F68" s="6">
        <v>0</v>
      </c>
      <c r="G68" s="6">
        <v>790</v>
      </c>
      <c r="H68" s="13">
        <v>174188.75</v>
      </c>
      <c r="I68" s="13">
        <v>4672.0200000000004</v>
      </c>
      <c r="J68" s="13">
        <v>10123.51</v>
      </c>
    </row>
    <row r="69" spans="1:10" x14ac:dyDescent="0.3">
      <c r="A69" s="7" t="s">
        <v>551</v>
      </c>
      <c r="B69" s="6">
        <v>1793</v>
      </c>
      <c r="C69" s="6">
        <v>484</v>
      </c>
      <c r="D69" s="6">
        <v>33</v>
      </c>
      <c r="E69" s="6">
        <v>0</v>
      </c>
      <c r="F69" s="6">
        <v>0</v>
      </c>
      <c r="G69" s="6">
        <v>2310</v>
      </c>
      <c r="H69" s="13">
        <v>971231.11</v>
      </c>
      <c r="I69" s="13">
        <v>105581.07</v>
      </c>
      <c r="J69" s="13">
        <v>51423.18</v>
      </c>
    </row>
    <row r="70" spans="1:10" x14ac:dyDescent="0.3">
      <c r="A70" s="7" t="s">
        <v>339</v>
      </c>
      <c r="B70" s="6">
        <v>251393</v>
      </c>
      <c r="C70" s="6">
        <v>122674</v>
      </c>
      <c r="D70" s="6">
        <v>29505</v>
      </c>
      <c r="E70" s="6">
        <v>0</v>
      </c>
      <c r="F70" s="6">
        <v>0</v>
      </c>
      <c r="G70" s="6">
        <v>403572</v>
      </c>
      <c r="H70" s="13">
        <v>65331335.170000002</v>
      </c>
      <c r="I70" s="13">
        <v>1385601.37</v>
      </c>
      <c r="J70" s="13">
        <v>3818292.85</v>
      </c>
    </row>
    <row r="71" spans="1:10" x14ac:dyDescent="0.3">
      <c r="A71" s="7" t="s">
        <v>626</v>
      </c>
      <c r="B71" s="6">
        <v>4860</v>
      </c>
      <c r="C71" s="6">
        <v>666</v>
      </c>
      <c r="D71" s="6">
        <v>291</v>
      </c>
      <c r="E71" s="6">
        <v>0</v>
      </c>
      <c r="F71" s="6">
        <v>0</v>
      </c>
      <c r="G71" s="6">
        <v>5817</v>
      </c>
      <c r="H71" s="13">
        <v>474114.84</v>
      </c>
      <c r="I71" s="13">
        <v>1854.64</v>
      </c>
      <c r="J71" s="13">
        <v>28329.05</v>
      </c>
    </row>
    <row r="72" spans="1:10" x14ac:dyDescent="0.3">
      <c r="A72" s="7" t="s">
        <v>340</v>
      </c>
      <c r="B72" s="6">
        <v>11</v>
      </c>
      <c r="C72" s="6">
        <v>3</v>
      </c>
      <c r="D72" s="6">
        <v>0</v>
      </c>
      <c r="E72" s="6">
        <v>0</v>
      </c>
      <c r="F72" s="6">
        <v>0</v>
      </c>
      <c r="G72" s="6">
        <v>14</v>
      </c>
      <c r="H72" s="13">
        <v>6841.16</v>
      </c>
      <c r="I72" s="13">
        <v>564.51</v>
      </c>
      <c r="J72" s="13">
        <v>0</v>
      </c>
    </row>
    <row r="73" spans="1:10" x14ac:dyDescent="0.3">
      <c r="A73" s="7" t="s">
        <v>582</v>
      </c>
      <c r="B73" s="6">
        <v>592</v>
      </c>
      <c r="C73" s="6">
        <v>156</v>
      </c>
      <c r="D73" s="6">
        <v>0</v>
      </c>
      <c r="E73" s="6">
        <v>0</v>
      </c>
      <c r="F73" s="6">
        <v>0</v>
      </c>
      <c r="G73" s="6">
        <v>748</v>
      </c>
      <c r="H73" s="13">
        <v>24962.32</v>
      </c>
      <c r="I73" s="13">
        <v>0</v>
      </c>
      <c r="J73" s="13">
        <v>1497.83</v>
      </c>
    </row>
    <row r="74" spans="1:10" x14ac:dyDescent="0.3">
      <c r="A74" s="7" t="s">
        <v>341</v>
      </c>
      <c r="B74" s="6">
        <v>79</v>
      </c>
      <c r="C74" s="6">
        <v>3</v>
      </c>
      <c r="D74" s="6">
        <v>0</v>
      </c>
      <c r="E74" s="6">
        <v>0</v>
      </c>
      <c r="F74" s="6">
        <v>0</v>
      </c>
      <c r="G74" s="6">
        <v>82</v>
      </c>
      <c r="H74" s="13">
        <v>78924.11</v>
      </c>
      <c r="I74" s="13">
        <v>1741.34</v>
      </c>
      <c r="J74" s="13">
        <v>4473.54</v>
      </c>
    </row>
    <row r="75" spans="1:10" x14ac:dyDescent="0.3">
      <c r="A75" s="7" t="s">
        <v>552</v>
      </c>
      <c r="B75" s="6">
        <v>1336</v>
      </c>
      <c r="C75" s="6">
        <v>333</v>
      </c>
      <c r="D75" s="6">
        <v>79</v>
      </c>
      <c r="E75" s="6">
        <v>0</v>
      </c>
      <c r="F75" s="6">
        <v>0</v>
      </c>
      <c r="G75" s="6">
        <v>1748</v>
      </c>
      <c r="H75" s="13">
        <v>521391.58</v>
      </c>
      <c r="I75" s="13">
        <v>35762.5</v>
      </c>
      <c r="J75" s="13">
        <v>29125.73</v>
      </c>
    </row>
    <row r="76" spans="1:10" x14ac:dyDescent="0.3">
      <c r="A76" s="7" t="s">
        <v>342</v>
      </c>
      <c r="B76" s="6">
        <v>27154</v>
      </c>
      <c r="C76" s="6">
        <v>13473</v>
      </c>
      <c r="D76" s="6">
        <v>1993</v>
      </c>
      <c r="E76" s="6">
        <v>0</v>
      </c>
      <c r="F76" s="6">
        <v>0</v>
      </c>
      <c r="G76" s="6">
        <v>42620</v>
      </c>
      <c r="H76" s="13">
        <v>43668555.979999997</v>
      </c>
      <c r="I76" s="13">
        <v>796080.41</v>
      </c>
      <c r="J76" s="13">
        <v>2473206.81</v>
      </c>
    </row>
    <row r="77" spans="1:10" x14ac:dyDescent="0.3">
      <c r="A77" s="7" t="s">
        <v>343</v>
      </c>
      <c r="B77" s="6">
        <v>45635</v>
      </c>
      <c r="C77" s="6">
        <v>17595</v>
      </c>
      <c r="D77" s="6">
        <v>0</v>
      </c>
      <c r="E77" s="6">
        <v>0</v>
      </c>
      <c r="F77" s="6">
        <v>0</v>
      </c>
      <c r="G77" s="6">
        <v>63230</v>
      </c>
      <c r="H77" s="13">
        <v>8032304.5199999996</v>
      </c>
      <c r="I77" s="13">
        <v>0</v>
      </c>
      <c r="J77" s="13">
        <v>217551.06</v>
      </c>
    </row>
    <row r="78" spans="1:10" x14ac:dyDescent="0.3">
      <c r="A78" s="7" t="s">
        <v>344</v>
      </c>
      <c r="B78" s="6">
        <v>14256</v>
      </c>
      <c r="C78" s="6">
        <v>3592</v>
      </c>
      <c r="D78" s="6">
        <v>0</v>
      </c>
      <c r="E78" s="6">
        <v>0</v>
      </c>
      <c r="F78" s="6">
        <v>0</v>
      </c>
      <c r="G78" s="6">
        <v>17848</v>
      </c>
      <c r="H78" s="13">
        <v>3889916.68</v>
      </c>
      <c r="I78" s="13">
        <v>0</v>
      </c>
      <c r="J78" s="13">
        <v>0</v>
      </c>
    </row>
    <row r="79" spans="1:10" x14ac:dyDescent="0.3">
      <c r="A79" s="7" t="s">
        <v>345</v>
      </c>
      <c r="B79" s="6">
        <v>13136</v>
      </c>
      <c r="C79" s="6">
        <v>3313</v>
      </c>
      <c r="D79" s="6">
        <v>16</v>
      </c>
      <c r="E79" s="6">
        <v>0</v>
      </c>
      <c r="F79" s="6">
        <v>0</v>
      </c>
      <c r="G79" s="6">
        <v>16465</v>
      </c>
      <c r="H79" s="13">
        <v>7048976</v>
      </c>
      <c r="I79" s="13">
        <v>0</v>
      </c>
      <c r="J79" s="13">
        <v>146121.43</v>
      </c>
    </row>
    <row r="80" spans="1:10" x14ac:dyDescent="0.3">
      <c r="A80" s="7" t="s">
        <v>346</v>
      </c>
      <c r="B80" s="6">
        <v>261989</v>
      </c>
      <c r="C80" s="6">
        <v>43273</v>
      </c>
      <c r="D80" s="6">
        <v>0</v>
      </c>
      <c r="E80" s="6">
        <v>0</v>
      </c>
      <c r="F80" s="6">
        <v>0</v>
      </c>
      <c r="G80" s="6">
        <v>305262</v>
      </c>
      <c r="H80" s="13">
        <v>27869664.07</v>
      </c>
      <c r="I80" s="13">
        <v>1048.5899999999999</v>
      </c>
      <c r="J80" s="13">
        <v>0</v>
      </c>
    </row>
    <row r="81" spans="1:10" x14ac:dyDescent="0.3">
      <c r="A81" s="7" t="s">
        <v>347</v>
      </c>
      <c r="B81" s="6">
        <v>14256</v>
      </c>
      <c r="C81" s="6">
        <v>3592</v>
      </c>
      <c r="D81" s="6">
        <v>0</v>
      </c>
      <c r="E81" s="6">
        <v>0</v>
      </c>
      <c r="F81" s="6">
        <v>0</v>
      </c>
      <c r="G81" s="6">
        <v>17848</v>
      </c>
      <c r="H81" s="13">
        <v>1555993.91</v>
      </c>
      <c r="I81" s="13">
        <v>0</v>
      </c>
      <c r="J81" s="13">
        <v>0</v>
      </c>
    </row>
    <row r="82" spans="1:10" x14ac:dyDescent="0.3">
      <c r="A82" s="7" t="s">
        <v>348</v>
      </c>
      <c r="B82" s="6">
        <v>20699</v>
      </c>
      <c r="C82" s="6">
        <v>6290</v>
      </c>
      <c r="D82" s="6">
        <v>0</v>
      </c>
      <c r="E82" s="6">
        <v>0</v>
      </c>
      <c r="F82" s="6">
        <v>0</v>
      </c>
      <c r="G82" s="6">
        <v>26989</v>
      </c>
      <c r="H82" s="13">
        <v>3754793.1</v>
      </c>
      <c r="I82" s="13">
        <v>0</v>
      </c>
      <c r="J82" s="13">
        <v>0</v>
      </c>
    </row>
    <row r="83" spans="1:10" x14ac:dyDescent="0.3">
      <c r="A83" s="7" t="s">
        <v>642</v>
      </c>
      <c r="B83" s="6">
        <v>158</v>
      </c>
      <c r="C83" s="6">
        <v>61</v>
      </c>
      <c r="D83" s="6">
        <v>0</v>
      </c>
      <c r="E83" s="6">
        <v>0</v>
      </c>
      <c r="F83" s="6">
        <v>0</v>
      </c>
      <c r="G83" s="6">
        <v>219</v>
      </c>
      <c r="H83" s="13">
        <v>80404.37</v>
      </c>
      <c r="I83" s="13">
        <v>3812.74</v>
      </c>
      <c r="J83" s="13">
        <v>4572.25</v>
      </c>
    </row>
    <row r="84" spans="1:10" ht="15.6" x14ac:dyDescent="0.3">
      <c r="A84" s="45" t="s">
        <v>553</v>
      </c>
      <c r="B84" s="47">
        <f t="shared" ref="B84:H84" si="0">SUM(B3:B83)</f>
        <v>3382820</v>
      </c>
      <c r="C84" s="47">
        <f t="shared" si="0"/>
        <v>1061453</v>
      </c>
      <c r="D84" s="47">
        <f t="shared" si="0"/>
        <v>280695</v>
      </c>
      <c r="E84" s="47">
        <f t="shared" si="0"/>
        <v>71720</v>
      </c>
      <c r="F84" s="47">
        <f t="shared" si="0"/>
        <v>0</v>
      </c>
      <c r="G84" s="47">
        <f t="shared" si="0"/>
        <v>4796688</v>
      </c>
      <c r="H84" s="49">
        <f t="shared" si="0"/>
        <v>2876330470.5199995</v>
      </c>
      <c r="I84" s="49"/>
      <c r="J84" s="49"/>
    </row>
    <row r="88" spans="1:10" x14ac:dyDescent="0.3">
      <c r="B88" s="8"/>
    </row>
    <row r="89" spans="1:10" x14ac:dyDescent="0.3">
      <c r="B89" s="8"/>
      <c r="D89" s="8"/>
    </row>
    <row r="90" spans="1:10" x14ac:dyDescent="0.3">
      <c r="C90" s="8"/>
    </row>
  </sheetData>
  <pageMargins left="0" right="0" top="0" bottom="0" header="0" footer="0"/>
  <pageSetup paperSize="9" scale="120" fitToHeight="2" orientation="landscape" r:id="rId1"/>
  <headerFooter>
    <oddFooter>&amp;C&amp;P/&amp;N&amp;R&amp;D &amp;T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0"/>
  </sheetPr>
  <dimension ref="A2:H72"/>
  <sheetViews>
    <sheetView topLeftCell="A40" zoomScaleNormal="100" workbookViewId="0">
      <selection activeCell="A2" sqref="A2"/>
    </sheetView>
  </sheetViews>
  <sheetFormatPr defaultColWidth="9.109375" defaultRowHeight="14.4" x14ac:dyDescent="0.3"/>
  <cols>
    <col min="1" max="1" width="22.5546875" customWidth="1"/>
    <col min="2" max="2" width="11.44140625" customWidth="1"/>
    <col min="3" max="3" width="13.109375" customWidth="1"/>
    <col min="4" max="4" width="13.6640625" customWidth="1"/>
    <col min="5" max="5" width="12" customWidth="1"/>
    <col min="6" max="6" width="15.88671875" customWidth="1"/>
    <col min="7" max="7" width="14.6640625" customWidth="1"/>
    <col min="8" max="8" width="18" customWidth="1"/>
  </cols>
  <sheetData>
    <row r="2" spans="1:8" s="38" customFormat="1" ht="40.5" customHeight="1" x14ac:dyDescent="0.3">
      <c r="A2" s="234" t="s">
        <v>44</v>
      </c>
      <c r="B2" s="376" t="s">
        <v>307</v>
      </c>
      <c r="C2" s="234" t="s">
        <v>5</v>
      </c>
      <c r="D2" s="234" t="s">
        <v>6</v>
      </c>
      <c r="E2" s="234" t="s">
        <v>45</v>
      </c>
      <c r="F2" s="376" t="s">
        <v>614</v>
      </c>
      <c r="G2" s="376" t="s">
        <v>562</v>
      </c>
      <c r="H2" s="376" t="s">
        <v>3</v>
      </c>
    </row>
    <row r="3" spans="1:8" x14ac:dyDescent="0.3">
      <c r="A3" s="80" t="s">
        <v>500</v>
      </c>
      <c r="B3" s="80" t="s">
        <v>76</v>
      </c>
      <c r="C3" s="81">
        <v>0</v>
      </c>
      <c r="D3" s="81">
        <v>362</v>
      </c>
      <c r="E3" s="81">
        <v>6</v>
      </c>
      <c r="F3" s="81">
        <v>33</v>
      </c>
      <c r="G3" s="81">
        <v>401</v>
      </c>
      <c r="H3" s="7">
        <v>338.34</v>
      </c>
    </row>
    <row r="4" spans="1:8" x14ac:dyDescent="0.3">
      <c r="A4" s="80" t="s">
        <v>500</v>
      </c>
      <c r="B4" s="80" t="s">
        <v>77</v>
      </c>
      <c r="C4" s="81">
        <v>10</v>
      </c>
      <c r="D4" s="81">
        <v>156</v>
      </c>
      <c r="E4" s="81">
        <v>591</v>
      </c>
      <c r="F4" s="81">
        <v>54</v>
      </c>
      <c r="G4" s="81">
        <v>811</v>
      </c>
      <c r="H4" s="7">
        <v>518.30999999999995</v>
      </c>
    </row>
    <row r="5" spans="1:8" x14ac:dyDescent="0.3">
      <c r="A5" s="80" t="s">
        <v>500</v>
      </c>
      <c r="B5" s="80" t="s">
        <v>95</v>
      </c>
      <c r="C5" s="81">
        <v>62</v>
      </c>
      <c r="D5" s="81">
        <v>119</v>
      </c>
      <c r="E5" s="81">
        <v>469</v>
      </c>
      <c r="F5" s="81">
        <v>24</v>
      </c>
      <c r="G5" s="81">
        <v>674</v>
      </c>
      <c r="H5" s="7">
        <v>698.13</v>
      </c>
    </row>
    <row r="6" spans="1:8" x14ac:dyDescent="0.3">
      <c r="A6" s="80" t="s">
        <v>500</v>
      </c>
      <c r="B6" s="80" t="s">
        <v>96</v>
      </c>
      <c r="C6" s="81">
        <v>442</v>
      </c>
      <c r="D6" s="81">
        <v>198</v>
      </c>
      <c r="E6" s="81">
        <v>538</v>
      </c>
      <c r="F6" s="81">
        <v>38</v>
      </c>
      <c r="G6" s="81">
        <v>1216</v>
      </c>
      <c r="H6" s="7">
        <v>845.03</v>
      </c>
    </row>
    <row r="7" spans="1:8" x14ac:dyDescent="0.3">
      <c r="A7" s="80" t="s">
        <v>500</v>
      </c>
      <c r="B7" s="80" t="s">
        <v>97</v>
      </c>
      <c r="C7" s="81">
        <v>2693</v>
      </c>
      <c r="D7" s="81">
        <v>329</v>
      </c>
      <c r="E7" s="81">
        <v>463</v>
      </c>
      <c r="F7" s="81">
        <v>43</v>
      </c>
      <c r="G7" s="81">
        <v>3528</v>
      </c>
      <c r="H7" s="7">
        <v>939.81</v>
      </c>
    </row>
    <row r="8" spans="1:8" x14ac:dyDescent="0.3">
      <c r="A8" s="80" t="s">
        <v>500</v>
      </c>
      <c r="B8" s="80" t="s">
        <v>98</v>
      </c>
      <c r="C8" s="81">
        <v>2100</v>
      </c>
      <c r="D8" s="81">
        <v>489</v>
      </c>
      <c r="E8" s="81">
        <v>184</v>
      </c>
      <c r="F8" s="81">
        <v>83</v>
      </c>
      <c r="G8" s="81">
        <v>2856</v>
      </c>
      <c r="H8" s="7">
        <v>710.95</v>
      </c>
    </row>
    <row r="9" spans="1:8" x14ac:dyDescent="0.3">
      <c r="A9" s="80" t="s">
        <v>500</v>
      </c>
      <c r="B9" s="80" t="s">
        <v>99</v>
      </c>
      <c r="C9" s="81">
        <v>218</v>
      </c>
      <c r="D9" s="81">
        <v>583</v>
      </c>
      <c r="E9" s="81">
        <v>42</v>
      </c>
      <c r="F9" s="81">
        <v>114</v>
      </c>
      <c r="G9" s="81">
        <v>957</v>
      </c>
      <c r="H9" s="7">
        <v>738.47</v>
      </c>
    </row>
    <row r="10" spans="1:8" x14ac:dyDescent="0.3">
      <c r="A10" s="80" t="s">
        <v>500</v>
      </c>
      <c r="B10" s="80" t="s">
        <v>100</v>
      </c>
      <c r="C10" s="81">
        <v>54</v>
      </c>
      <c r="D10" s="81">
        <v>723</v>
      </c>
      <c r="E10" s="81">
        <v>21</v>
      </c>
      <c r="F10" s="81">
        <v>184</v>
      </c>
      <c r="G10" s="81">
        <v>982</v>
      </c>
      <c r="H10" s="7">
        <v>737.32</v>
      </c>
    </row>
    <row r="11" spans="1:8" x14ac:dyDescent="0.3">
      <c r="A11" s="80" t="s">
        <v>500</v>
      </c>
      <c r="B11" s="80" t="s">
        <v>101</v>
      </c>
      <c r="C11" s="81">
        <v>43</v>
      </c>
      <c r="D11" s="81">
        <v>580</v>
      </c>
      <c r="E11" s="81">
        <v>15</v>
      </c>
      <c r="F11" s="81">
        <v>283</v>
      </c>
      <c r="G11" s="81">
        <v>921</v>
      </c>
      <c r="H11" s="7">
        <v>743.03</v>
      </c>
    </row>
    <row r="12" spans="1:8" x14ac:dyDescent="0.3">
      <c r="A12" s="80" t="s">
        <v>500</v>
      </c>
      <c r="B12" s="80" t="s">
        <v>109</v>
      </c>
      <c r="C12" s="81">
        <v>22</v>
      </c>
      <c r="D12" s="81">
        <v>410</v>
      </c>
      <c r="E12" s="81">
        <v>13</v>
      </c>
      <c r="F12" s="81">
        <v>406</v>
      </c>
      <c r="G12" s="81">
        <v>851</v>
      </c>
      <c r="H12" s="7">
        <v>744.26</v>
      </c>
    </row>
    <row r="13" spans="1:8" x14ac:dyDescent="0.3">
      <c r="A13" s="80" t="s">
        <v>500</v>
      </c>
      <c r="B13" s="80" t="s">
        <v>110</v>
      </c>
      <c r="C13" s="81">
        <v>11</v>
      </c>
      <c r="D13" s="81">
        <v>169</v>
      </c>
      <c r="E13" s="81">
        <v>3</v>
      </c>
      <c r="F13" s="81">
        <v>303</v>
      </c>
      <c r="G13" s="81">
        <v>486</v>
      </c>
      <c r="H13" s="7">
        <v>773.45</v>
      </c>
    </row>
    <row r="14" spans="1:8" x14ac:dyDescent="0.3">
      <c r="A14" s="80" t="s">
        <v>500</v>
      </c>
      <c r="B14" s="80" t="s">
        <v>111</v>
      </c>
      <c r="C14" s="208">
        <v>4</v>
      </c>
      <c r="D14" s="208">
        <v>25</v>
      </c>
      <c r="E14" s="208">
        <v>0</v>
      </c>
      <c r="F14" s="208">
        <v>112</v>
      </c>
      <c r="G14" s="208">
        <v>141</v>
      </c>
      <c r="H14" s="7">
        <v>829.22</v>
      </c>
    </row>
    <row r="15" spans="1:8" x14ac:dyDescent="0.3">
      <c r="A15" s="7" t="s">
        <v>500</v>
      </c>
      <c r="B15" s="7" t="s">
        <v>419</v>
      </c>
      <c r="C15" s="7">
        <v>0</v>
      </c>
      <c r="D15" s="7">
        <v>1</v>
      </c>
      <c r="E15" s="7">
        <v>0</v>
      </c>
      <c r="F15" s="7">
        <v>0</v>
      </c>
      <c r="G15" s="7">
        <v>1</v>
      </c>
      <c r="H15" s="7">
        <v>418.95</v>
      </c>
    </row>
    <row r="16" spans="1:8" x14ac:dyDescent="0.3">
      <c r="A16" s="7" t="s">
        <v>500</v>
      </c>
      <c r="B16" s="7" t="s">
        <v>484</v>
      </c>
      <c r="C16" s="7">
        <v>5659</v>
      </c>
      <c r="D16" s="7">
        <v>4144</v>
      </c>
      <c r="E16" s="7">
        <v>2345</v>
      </c>
      <c r="F16" s="7">
        <v>1677</v>
      </c>
      <c r="G16" s="7">
        <v>13825</v>
      </c>
      <c r="H16" s="7">
        <v>769.76</v>
      </c>
    </row>
    <row r="17" spans="1:8" x14ac:dyDescent="0.3">
      <c r="A17" s="80" t="s">
        <v>415</v>
      </c>
      <c r="B17" s="80" t="s">
        <v>76</v>
      </c>
      <c r="C17" s="81">
        <v>0</v>
      </c>
      <c r="D17" s="81">
        <v>46</v>
      </c>
      <c r="E17" s="81">
        <v>0</v>
      </c>
      <c r="F17" s="81">
        <v>0</v>
      </c>
      <c r="G17" s="81">
        <v>46</v>
      </c>
      <c r="H17" s="7">
        <v>228.51</v>
      </c>
    </row>
    <row r="18" spans="1:8" x14ac:dyDescent="0.3">
      <c r="A18" s="80" t="s">
        <v>415</v>
      </c>
      <c r="B18" s="80" t="s">
        <v>77</v>
      </c>
      <c r="C18" s="81">
        <v>37</v>
      </c>
      <c r="D18" s="81">
        <v>15</v>
      </c>
      <c r="E18" s="81">
        <v>14</v>
      </c>
      <c r="F18" s="81">
        <v>10</v>
      </c>
      <c r="G18" s="81">
        <v>76</v>
      </c>
      <c r="H18" s="7">
        <v>1318.7</v>
      </c>
    </row>
    <row r="19" spans="1:8" x14ac:dyDescent="0.3">
      <c r="A19" s="80" t="s">
        <v>415</v>
      </c>
      <c r="B19" s="80" t="s">
        <v>95</v>
      </c>
      <c r="C19" s="81">
        <v>38</v>
      </c>
      <c r="D19" s="81">
        <v>11</v>
      </c>
      <c r="E19" s="81">
        <v>14</v>
      </c>
      <c r="F19" s="81">
        <v>1</v>
      </c>
      <c r="G19" s="81">
        <v>64</v>
      </c>
      <c r="H19" s="7">
        <v>1352.78</v>
      </c>
    </row>
    <row r="20" spans="1:8" x14ac:dyDescent="0.3">
      <c r="A20" s="80" t="s">
        <v>415</v>
      </c>
      <c r="B20" s="80" t="s">
        <v>96</v>
      </c>
      <c r="C20" s="81">
        <v>128</v>
      </c>
      <c r="D20" s="81">
        <v>6</v>
      </c>
      <c r="E20" s="81">
        <v>13</v>
      </c>
      <c r="F20" s="81">
        <v>1</v>
      </c>
      <c r="G20" s="81">
        <v>148</v>
      </c>
      <c r="H20" s="7">
        <v>1241.28</v>
      </c>
    </row>
    <row r="21" spans="1:8" x14ac:dyDescent="0.3">
      <c r="A21" s="80" t="s">
        <v>415</v>
      </c>
      <c r="B21" s="80" t="s">
        <v>97</v>
      </c>
      <c r="C21" s="81">
        <v>256</v>
      </c>
      <c r="D21" s="81">
        <v>8</v>
      </c>
      <c r="E21" s="81">
        <v>10</v>
      </c>
      <c r="F21" s="81">
        <v>1</v>
      </c>
      <c r="G21" s="81">
        <v>275</v>
      </c>
      <c r="H21" s="7">
        <v>1204.8699999999999</v>
      </c>
    </row>
    <row r="22" spans="1:8" x14ac:dyDescent="0.3">
      <c r="A22" s="80" t="s">
        <v>415</v>
      </c>
      <c r="B22" s="80" t="s">
        <v>98</v>
      </c>
      <c r="C22" s="81">
        <v>251</v>
      </c>
      <c r="D22" s="81">
        <v>7</v>
      </c>
      <c r="E22" s="81">
        <v>2</v>
      </c>
      <c r="F22" s="81">
        <v>2</v>
      </c>
      <c r="G22" s="81">
        <v>262</v>
      </c>
      <c r="H22" s="7">
        <v>1288.76</v>
      </c>
    </row>
    <row r="23" spans="1:8" x14ac:dyDescent="0.3">
      <c r="A23" s="80" t="s">
        <v>415</v>
      </c>
      <c r="B23" s="80" t="s">
        <v>99</v>
      </c>
      <c r="C23" s="81">
        <v>12</v>
      </c>
      <c r="D23" s="81">
        <v>5</v>
      </c>
      <c r="E23" s="81">
        <v>0</v>
      </c>
      <c r="F23" s="81">
        <v>1</v>
      </c>
      <c r="G23" s="81">
        <v>18</v>
      </c>
      <c r="H23" s="7">
        <v>1396.57</v>
      </c>
    </row>
    <row r="24" spans="1:8" x14ac:dyDescent="0.3">
      <c r="A24" s="80" t="s">
        <v>415</v>
      </c>
      <c r="B24" s="80" t="s">
        <v>100</v>
      </c>
      <c r="C24" s="81">
        <v>4</v>
      </c>
      <c r="D24" s="81">
        <v>2</v>
      </c>
      <c r="E24" s="81">
        <v>0</v>
      </c>
      <c r="F24" s="81">
        <v>0</v>
      </c>
      <c r="G24" s="81">
        <v>6</v>
      </c>
      <c r="H24" s="7">
        <v>941.86</v>
      </c>
    </row>
    <row r="25" spans="1:8" x14ac:dyDescent="0.3">
      <c r="A25" s="80" t="s">
        <v>415</v>
      </c>
      <c r="B25" s="80" t="s">
        <v>101</v>
      </c>
      <c r="C25" s="81">
        <v>2</v>
      </c>
      <c r="D25" s="81">
        <v>3</v>
      </c>
      <c r="E25" s="81">
        <v>0</v>
      </c>
      <c r="F25" s="81">
        <v>0</v>
      </c>
      <c r="G25" s="81">
        <v>5</v>
      </c>
      <c r="H25" s="7">
        <v>629.14</v>
      </c>
    </row>
    <row r="26" spans="1:8" x14ac:dyDescent="0.3">
      <c r="A26" s="80" t="s">
        <v>415</v>
      </c>
      <c r="B26" s="80" t="s">
        <v>109</v>
      </c>
      <c r="C26" s="81">
        <v>1</v>
      </c>
      <c r="D26" s="81">
        <v>3</v>
      </c>
      <c r="E26" s="81">
        <v>0</v>
      </c>
      <c r="F26" s="81">
        <v>0</v>
      </c>
      <c r="G26" s="81">
        <v>4</v>
      </c>
      <c r="H26" s="7">
        <v>788.74</v>
      </c>
    </row>
    <row r="27" spans="1:8" x14ac:dyDescent="0.3">
      <c r="A27" s="80" t="s">
        <v>415</v>
      </c>
      <c r="B27" s="80" t="s">
        <v>110</v>
      </c>
      <c r="C27" s="81">
        <v>1</v>
      </c>
      <c r="D27" s="81">
        <v>2</v>
      </c>
      <c r="E27" s="81">
        <v>0</v>
      </c>
      <c r="F27" s="81">
        <v>0</v>
      </c>
      <c r="G27" s="81">
        <v>3</v>
      </c>
      <c r="H27" s="7">
        <v>852.19</v>
      </c>
    </row>
    <row r="28" spans="1:8" x14ac:dyDescent="0.3">
      <c r="A28" s="80" t="s">
        <v>415</v>
      </c>
      <c r="B28" s="80" t="s">
        <v>111</v>
      </c>
      <c r="C28" s="81">
        <v>0</v>
      </c>
      <c r="D28" s="81">
        <v>0</v>
      </c>
      <c r="E28" s="81">
        <v>0</v>
      </c>
      <c r="F28" s="81">
        <v>0</v>
      </c>
      <c r="G28" s="81">
        <v>0</v>
      </c>
      <c r="H28" s="7">
        <v>0</v>
      </c>
    </row>
    <row r="29" spans="1:8" x14ac:dyDescent="0.3">
      <c r="A29" s="80" t="s">
        <v>415</v>
      </c>
      <c r="B29" s="80" t="s">
        <v>419</v>
      </c>
      <c r="C29" s="81">
        <v>0</v>
      </c>
      <c r="D29" s="81">
        <v>0</v>
      </c>
      <c r="E29" s="81">
        <v>0</v>
      </c>
      <c r="F29" s="81">
        <v>0</v>
      </c>
      <c r="G29" s="81">
        <v>0</v>
      </c>
      <c r="H29" s="7">
        <v>0</v>
      </c>
    </row>
    <row r="30" spans="1:8" x14ac:dyDescent="0.3">
      <c r="A30" s="80" t="s">
        <v>415</v>
      </c>
      <c r="B30" s="80" t="s">
        <v>484</v>
      </c>
      <c r="C30" s="81">
        <v>730</v>
      </c>
      <c r="D30" s="81">
        <v>108</v>
      </c>
      <c r="E30" s="81">
        <v>53</v>
      </c>
      <c r="F30" s="81">
        <v>16</v>
      </c>
      <c r="G30" s="81">
        <v>907</v>
      </c>
      <c r="H30" s="7">
        <v>1201.3900000000001</v>
      </c>
    </row>
    <row r="31" spans="1:8" x14ac:dyDescent="0.3">
      <c r="A31" s="80" t="s">
        <v>491</v>
      </c>
      <c r="B31" s="80" t="s">
        <v>76</v>
      </c>
      <c r="C31" s="81">
        <v>0</v>
      </c>
      <c r="D31" s="81">
        <v>0</v>
      </c>
      <c r="E31" s="81">
        <v>0</v>
      </c>
      <c r="F31" s="81">
        <v>0</v>
      </c>
      <c r="G31" s="81">
        <v>0</v>
      </c>
      <c r="H31" s="7">
        <v>0</v>
      </c>
    </row>
    <row r="32" spans="1:8" x14ac:dyDescent="0.3">
      <c r="A32" s="80" t="s">
        <v>491</v>
      </c>
      <c r="B32" s="80" t="s">
        <v>77</v>
      </c>
      <c r="C32" s="81">
        <v>0</v>
      </c>
      <c r="D32" s="81">
        <v>0</v>
      </c>
      <c r="E32" s="81">
        <v>0</v>
      </c>
      <c r="F32" s="81">
        <v>0</v>
      </c>
      <c r="G32" s="81">
        <v>0</v>
      </c>
      <c r="H32" s="7">
        <v>0</v>
      </c>
    </row>
    <row r="33" spans="1:8" x14ac:dyDescent="0.3">
      <c r="A33" s="80" t="s">
        <v>491</v>
      </c>
      <c r="B33" s="80" t="s">
        <v>95</v>
      </c>
      <c r="C33" s="81">
        <v>0</v>
      </c>
      <c r="D33" s="81">
        <v>0</v>
      </c>
      <c r="E33" s="81">
        <v>0</v>
      </c>
      <c r="F33" s="81">
        <v>0</v>
      </c>
      <c r="G33" s="81">
        <v>0</v>
      </c>
      <c r="H33" s="7">
        <v>0</v>
      </c>
    </row>
    <row r="34" spans="1:8" x14ac:dyDescent="0.3">
      <c r="A34" s="80" t="s">
        <v>491</v>
      </c>
      <c r="B34" s="80" t="s">
        <v>96</v>
      </c>
      <c r="C34" s="81">
        <v>0</v>
      </c>
      <c r="D34" s="81">
        <v>0</v>
      </c>
      <c r="E34" s="81">
        <v>0</v>
      </c>
      <c r="F34" s="81">
        <v>0</v>
      </c>
      <c r="G34" s="81">
        <v>0</v>
      </c>
      <c r="H34" s="7">
        <v>0</v>
      </c>
    </row>
    <row r="35" spans="1:8" x14ac:dyDescent="0.3">
      <c r="A35" s="80" t="s">
        <v>491</v>
      </c>
      <c r="B35" s="80" t="s">
        <v>97</v>
      </c>
      <c r="C35" s="81">
        <v>1</v>
      </c>
      <c r="D35" s="81">
        <v>0</v>
      </c>
      <c r="E35" s="81">
        <v>0</v>
      </c>
      <c r="F35" s="81">
        <v>0</v>
      </c>
      <c r="G35" s="81">
        <v>1</v>
      </c>
      <c r="H35" s="7">
        <v>5183.7</v>
      </c>
    </row>
    <row r="36" spans="1:8" x14ac:dyDescent="0.3">
      <c r="A36" s="80" t="s">
        <v>491</v>
      </c>
      <c r="B36" s="80" t="s">
        <v>98</v>
      </c>
      <c r="C36" s="81">
        <v>1</v>
      </c>
      <c r="D36" s="81">
        <v>1</v>
      </c>
      <c r="E36" s="81">
        <v>0</v>
      </c>
      <c r="F36" s="81">
        <v>0</v>
      </c>
      <c r="G36" s="81">
        <v>2</v>
      </c>
      <c r="H36" s="7">
        <v>3244.61</v>
      </c>
    </row>
    <row r="37" spans="1:8" x14ac:dyDescent="0.3">
      <c r="A37" s="80" t="s">
        <v>491</v>
      </c>
      <c r="B37" s="80" t="s">
        <v>99</v>
      </c>
      <c r="C37" s="81">
        <v>0</v>
      </c>
      <c r="D37" s="81">
        <v>0</v>
      </c>
      <c r="E37" s="81">
        <v>0</v>
      </c>
      <c r="F37" s="81">
        <v>0</v>
      </c>
      <c r="G37" s="81">
        <v>0</v>
      </c>
      <c r="H37" s="7">
        <v>0</v>
      </c>
    </row>
    <row r="38" spans="1:8" x14ac:dyDescent="0.3">
      <c r="A38" s="80" t="s">
        <v>491</v>
      </c>
      <c r="B38" s="80" t="s">
        <v>100</v>
      </c>
      <c r="C38" s="81">
        <v>0</v>
      </c>
      <c r="D38" s="81">
        <v>2</v>
      </c>
      <c r="E38" s="81">
        <v>0</v>
      </c>
      <c r="F38" s="81">
        <v>0</v>
      </c>
      <c r="G38" s="81">
        <v>2</v>
      </c>
      <c r="H38" s="7">
        <v>1298.9100000000001</v>
      </c>
    </row>
    <row r="39" spans="1:8" x14ac:dyDescent="0.3">
      <c r="A39" s="80" t="s">
        <v>491</v>
      </c>
      <c r="B39" s="80" t="s">
        <v>101</v>
      </c>
      <c r="C39" s="81">
        <v>0</v>
      </c>
      <c r="D39" s="81">
        <v>1</v>
      </c>
      <c r="E39" s="81">
        <v>0</v>
      </c>
      <c r="F39" s="81">
        <v>0</v>
      </c>
      <c r="G39" s="81">
        <v>1</v>
      </c>
      <c r="H39" s="7">
        <v>2320.98</v>
      </c>
    </row>
    <row r="40" spans="1:8" x14ac:dyDescent="0.3">
      <c r="A40" s="80" t="s">
        <v>491</v>
      </c>
      <c r="B40" s="80" t="s">
        <v>109</v>
      </c>
      <c r="C40" s="81">
        <v>0</v>
      </c>
      <c r="D40" s="81">
        <v>0</v>
      </c>
      <c r="E40" s="81">
        <v>0</v>
      </c>
      <c r="F40" s="81">
        <v>0</v>
      </c>
      <c r="G40" s="81">
        <v>0</v>
      </c>
      <c r="H40" s="7">
        <v>0</v>
      </c>
    </row>
    <row r="41" spans="1:8" x14ac:dyDescent="0.3">
      <c r="A41" s="80" t="s">
        <v>491</v>
      </c>
      <c r="B41" s="80" t="s">
        <v>110</v>
      </c>
      <c r="C41" s="81">
        <v>0</v>
      </c>
      <c r="D41" s="81">
        <v>0</v>
      </c>
      <c r="E41" s="81">
        <v>0</v>
      </c>
      <c r="F41" s="81">
        <v>0</v>
      </c>
      <c r="G41" s="81">
        <v>0</v>
      </c>
      <c r="H41" s="7">
        <v>0</v>
      </c>
    </row>
    <row r="42" spans="1:8" x14ac:dyDescent="0.3">
      <c r="A42" s="80" t="s">
        <v>491</v>
      </c>
      <c r="B42" s="80" t="s">
        <v>111</v>
      </c>
      <c r="C42" s="81">
        <v>0</v>
      </c>
      <c r="D42" s="81">
        <v>0</v>
      </c>
      <c r="E42" s="81">
        <v>0</v>
      </c>
      <c r="F42" s="81">
        <v>0</v>
      </c>
      <c r="G42" s="81">
        <v>0</v>
      </c>
      <c r="H42" s="7">
        <v>0</v>
      </c>
    </row>
    <row r="43" spans="1:8" x14ac:dyDescent="0.3">
      <c r="A43" s="80" t="s">
        <v>491</v>
      </c>
      <c r="B43" s="80" t="s">
        <v>419</v>
      </c>
      <c r="C43" s="81">
        <v>0</v>
      </c>
      <c r="D43" s="81">
        <v>0</v>
      </c>
      <c r="E43" s="81">
        <v>0</v>
      </c>
      <c r="F43" s="81">
        <v>0</v>
      </c>
      <c r="G43" s="81">
        <v>0</v>
      </c>
      <c r="H43" s="7">
        <v>0</v>
      </c>
    </row>
    <row r="44" spans="1:8" x14ac:dyDescent="0.3">
      <c r="A44" s="80" t="s">
        <v>491</v>
      </c>
      <c r="B44" s="80" t="s">
        <v>484</v>
      </c>
      <c r="C44" s="81">
        <v>2</v>
      </c>
      <c r="D44" s="81">
        <v>4</v>
      </c>
      <c r="E44" s="81">
        <v>0</v>
      </c>
      <c r="F44" s="81">
        <v>0</v>
      </c>
      <c r="G44" s="81">
        <v>6</v>
      </c>
      <c r="H44" s="7">
        <v>2765.29</v>
      </c>
    </row>
    <row r="45" spans="1:8" x14ac:dyDescent="0.3">
      <c r="A45" s="80" t="s">
        <v>554</v>
      </c>
      <c r="B45" s="80" t="s">
        <v>76</v>
      </c>
      <c r="C45" s="81">
        <v>1</v>
      </c>
      <c r="D45" s="81">
        <v>263</v>
      </c>
      <c r="E45" s="81">
        <v>1</v>
      </c>
      <c r="F45" s="81">
        <v>0</v>
      </c>
      <c r="G45" s="81">
        <v>265</v>
      </c>
      <c r="H45" s="7">
        <v>57.72</v>
      </c>
    </row>
    <row r="46" spans="1:8" x14ac:dyDescent="0.3">
      <c r="A46" s="80" t="s">
        <v>554</v>
      </c>
      <c r="B46" s="80" t="s">
        <v>77</v>
      </c>
      <c r="C46" s="81">
        <v>32</v>
      </c>
      <c r="D46" s="81">
        <v>100</v>
      </c>
      <c r="E46" s="81">
        <v>242</v>
      </c>
      <c r="F46" s="81">
        <v>0</v>
      </c>
      <c r="G46" s="81">
        <v>374</v>
      </c>
      <c r="H46" s="7">
        <v>80.650000000000006</v>
      </c>
    </row>
    <row r="47" spans="1:8" x14ac:dyDescent="0.3">
      <c r="A47" s="80" t="s">
        <v>554</v>
      </c>
      <c r="B47" s="80" t="s">
        <v>95</v>
      </c>
      <c r="C47" s="81">
        <v>90</v>
      </c>
      <c r="D47" s="81">
        <v>88</v>
      </c>
      <c r="E47" s="81">
        <v>219</v>
      </c>
      <c r="F47" s="81">
        <v>0</v>
      </c>
      <c r="G47" s="81">
        <v>397</v>
      </c>
      <c r="H47" s="7">
        <v>151.96</v>
      </c>
    </row>
    <row r="48" spans="1:8" x14ac:dyDescent="0.3">
      <c r="A48" s="80" t="s">
        <v>554</v>
      </c>
      <c r="B48" s="80" t="s">
        <v>96</v>
      </c>
      <c r="C48" s="81">
        <v>549</v>
      </c>
      <c r="D48" s="81">
        <v>122</v>
      </c>
      <c r="E48" s="81">
        <v>278</v>
      </c>
      <c r="F48" s="81">
        <v>0</v>
      </c>
      <c r="G48" s="81">
        <v>949</v>
      </c>
      <c r="H48" s="7">
        <v>198.19</v>
      </c>
    </row>
    <row r="49" spans="1:8" x14ac:dyDescent="0.3">
      <c r="A49" s="80" t="s">
        <v>554</v>
      </c>
      <c r="B49" s="80" t="s">
        <v>97</v>
      </c>
      <c r="C49" s="81">
        <v>1774</v>
      </c>
      <c r="D49" s="81">
        <v>211</v>
      </c>
      <c r="E49" s="81">
        <v>267</v>
      </c>
      <c r="F49" s="81">
        <v>0</v>
      </c>
      <c r="G49" s="81">
        <v>2252</v>
      </c>
      <c r="H49" s="7">
        <v>208.2</v>
      </c>
    </row>
    <row r="50" spans="1:8" x14ac:dyDescent="0.3">
      <c r="A50" s="80" t="s">
        <v>554</v>
      </c>
      <c r="B50" s="80" t="s">
        <v>98</v>
      </c>
      <c r="C50" s="81">
        <v>1215</v>
      </c>
      <c r="D50" s="81">
        <v>277</v>
      </c>
      <c r="E50" s="81">
        <v>143</v>
      </c>
      <c r="F50" s="81">
        <v>0</v>
      </c>
      <c r="G50" s="81">
        <v>1635</v>
      </c>
      <c r="H50" s="7">
        <v>212.87</v>
      </c>
    </row>
    <row r="51" spans="1:8" x14ac:dyDescent="0.3">
      <c r="A51" s="80" t="s">
        <v>554</v>
      </c>
      <c r="B51" s="80" t="s">
        <v>99</v>
      </c>
      <c r="C51" s="81">
        <v>185</v>
      </c>
      <c r="D51" s="81">
        <v>299</v>
      </c>
      <c r="E51" s="81">
        <v>30</v>
      </c>
      <c r="F51" s="81">
        <v>0</v>
      </c>
      <c r="G51" s="81">
        <v>514</v>
      </c>
      <c r="H51" s="7">
        <v>200.81</v>
      </c>
    </row>
    <row r="52" spans="1:8" x14ac:dyDescent="0.3">
      <c r="A52" s="80" t="s">
        <v>554</v>
      </c>
      <c r="B52" s="80" t="s">
        <v>100</v>
      </c>
      <c r="C52" s="81">
        <v>35</v>
      </c>
      <c r="D52" s="81">
        <v>342</v>
      </c>
      <c r="E52" s="81">
        <v>4</v>
      </c>
      <c r="F52" s="81">
        <v>0</v>
      </c>
      <c r="G52" s="81">
        <v>381</v>
      </c>
      <c r="H52" s="7">
        <v>160.91</v>
      </c>
    </row>
    <row r="53" spans="1:8" x14ac:dyDescent="0.3">
      <c r="A53" s="80" t="s">
        <v>554</v>
      </c>
      <c r="B53" s="80" t="s">
        <v>101</v>
      </c>
      <c r="C53" s="81">
        <v>7</v>
      </c>
      <c r="D53" s="81">
        <v>252</v>
      </c>
      <c r="E53" s="81">
        <v>4</v>
      </c>
      <c r="F53" s="81">
        <v>0</v>
      </c>
      <c r="G53" s="81">
        <v>263</v>
      </c>
      <c r="H53" s="7">
        <v>159.76</v>
      </c>
    </row>
    <row r="54" spans="1:8" x14ac:dyDescent="0.3">
      <c r="A54" s="80" t="s">
        <v>554</v>
      </c>
      <c r="B54" s="80" t="s">
        <v>109</v>
      </c>
      <c r="C54" s="81">
        <v>4</v>
      </c>
      <c r="D54" s="81">
        <v>221</v>
      </c>
      <c r="E54" s="81">
        <v>0</v>
      </c>
      <c r="F54" s="81">
        <v>0</v>
      </c>
      <c r="G54" s="81">
        <v>225</v>
      </c>
      <c r="H54" s="7">
        <v>147.72999999999999</v>
      </c>
    </row>
    <row r="55" spans="1:8" x14ac:dyDescent="0.3">
      <c r="A55" s="80" t="s">
        <v>554</v>
      </c>
      <c r="B55" s="80" t="s">
        <v>110</v>
      </c>
      <c r="C55" s="81">
        <v>0</v>
      </c>
      <c r="D55" s="81">
        <v>57</v>
      </c>
      <c r="E55" s="81">
        <v>0</v>
      </c>
      <c r="F55" s="81">
        <v>0</v>
      </c>
      <c r="G55" s="81">
        <v>57</v>
      </c>
      <c r="H55" s="7">
        <v>140.05000000000001</v>
      </c>
    </row>
    <row r="56" spans="1:8" x14ac:dyDescent="0.3">
      <c r="A56" s="80" t="s">
        <v>554</v>
      </c>
      <c r="B56" s="80" t="s">
        <v>111</v>
      </c>
      <c r="C56" s="81">
        <v>0</v>
      </c>
      <c r="D56" s="81">
        <v>5</v>
      </c>
      <c r="E56" s="81">
        <v>0</v>
      </c>
      <c r="F56" s="81">
        <v>0</v>
      </c>
      <c r="G56" s="81">
        <v>5</v>
      </c>
      <c r="H56" s="7">
        <v>136.63999999999999</v>
      </c>
    </row>
    <row r="57" spans="1:8" x14ac:dyDescent="0.3">
      <c r="A57" s="80" t="s">
        <v>554</v>
      </c>
      <c r="B57" s="80" t="s">
        <v>419</v>
      </c>
      <c r="C57" s="81">
        <v>0</v>
      </c>
      <c r="D57" s="81">
        <v>0</v>
      </c>
      <c r="E57" s="81">
        <v>0</v>
      </c>
      <c r="F57" s="81">
        <v>0</v>
      </c>
      <c r="G57" s="81">
        <v>0</v>
      </c>
      <c r="H57" s="7">
        <v>0</v>
      </c>
    </row>
    <row r="58" spans="1:8" x14ac:dyDescent="0.3">
      <c r="A58" s="80" t="s">
        <v>554</v>
      </c>
      <c r="B58" s="80" t="s">
        <v>484</v>
      </c>
      <c r="C58" s="81">
        <v>3892</v>
      </c>
      <c r="D58" s="81">
        <v>2237</v>
      </c>
      <c r="E58" s="81">
        <v>1188</v>
      </c>
      <c r="F58" s="81">
        <v>0</v>
      </c>
      <c r="G58" s="81">
        <v>7317</v>
      </c>
      <c r="H58" s="7">
        <v>185.76</v>
      </c>
    </row>
    <row r="59" spans="1:8" x14ac:dyDescent="0.3">
      <c r="A59" s="80" t="s">
        <v>587</v>
      </c>
      <c r="B59" s="80" t="s">
        <v>76</v>
      </c>
      <c r="C59" s="81">
        <v>0</v>
      </c>
      <c r="D59" s="81">
        <v>0</v>
      </c>
      <c r="E59" s="81">
        <v>0</v>
      </c>
      <c r="F59" s="81">
        <v>0</v>
      </c>
      <c r="G59" s="81">
        <v>0</v>
      </c>
      <c r="H59" s="7">
        <v>0</v>
      </c>
    </row>
    <row r="60" spans="1:8" x14ac:dyDescent="0.3">
      <c r="A60" s="80" t="s">
        <v>587</v>
      </c>
      <c r="B60" s="80" t="s">
        <v>77</v>
      </c>
      <c r="C60" s="81">
        <v>0</v>
      </c>
      <c r="D60" s="81">
        <v>0</v>
      </c>
      <c r="E60" s="81">
        <v>0</v>
      </c>
      <c r="F60" s="81">
        <v>0</v>
      </c>
      <c r="G60" s="81">
        <v>0</v>
      </c>
      <c r="H60" s="7">
        <v>0</v>
      </c>
    </row>
    <row r="61" spans="1:8" x14ac:dyDescent="0.3">
      <c r="A61" s="80" t="s">
        <v>587</v>
      </c>
      <c r="B61" s="80" t="s">
        <v>95</v>
      </c>
      <c r="C61" s="81">
        <v>0</v>
      </c>
      <c r="D61" s="81">
        <v>0</v>
      </c>
      <c r="E61" s="81">
        <v>0</v>
      </c>
      <c r="F61" s="81">
        <v>0</v>
      </c>
      <c r="G61" s="81">
        <v>0</v>
      </c>
      <c r="H61" s="7">
        <v>0</v>
      </c>
    </row>
    <row r="62" spans="1:8" x14ac:dyDescent="0.3">
      <c r="A62" s="80" t="s">
        <v>587</v>
      </c>
      <c r="B62" s="80" t="s">
        <v>96</v>
      </c>
      <c r="C62" s="81">
        <v>0</v>
      </c>
      <c r="D62" s="81">
        <v>0</v>
      </c>
      <c r="E62" s="81">
        <v>0</v>
      </c>
      <c r="F62" s="81">
        <v>0</v>
      </c>
      <c r="G62" s="81">
        <v>0</v>
      </c>
      <c r="H62" s="7">
        <v>0</v>
      </c>
    </row>
    <row r="63" spans="1:8" x14ac:dyDescent="0.3">
      <c r="A63" s="80" t="s">
        <v>587</v>
      </c>
      <c r="B63" s="80" t="s">
        <v>97</v>
      </c>
      <c r="C63" s="81">
        <v>0</v>
      </c>
      <c r="D63" s="81">
        <v>0</v>
      </c>
      <c r="E63" s="81">
        <v>0</v>
      </c>
      <c r="F63" s="81">
        <v>0</v>
      </c>
      <c r="G63" s="81">
        <v>0</v>
      </c>
      <c r="H63" s="7">
        <v>0</v>
      </c>
    </row>
    <row r="64" spans="1:8" x14ac:dyDescent="0.3">
      <c r="A64" s="80" t="s">
        <v>587</v>
      </c>
      <c r="B64" s="80" t="s">
        <v>98</v>
      </c>
      <c r="C64" s="81">
        <v>0</v>
      </c>
      <c r="D64" s="81">
        <v>0</v>
      </c>
      <c r="E64" s="81">
        <v>0</v>
      </c>
      <c r="F64" s="81">
        <v>231</v>
      </c>
      <c r="G64" s="81">
        <v>231</v>
      </c>
      <c r="H64" s="7">
        <v>377.2</v>
      </c>
    </row>
    <row r="65" spans="1:8" x14ac:dyDescent="0.3">
      <c r="A65" s="80" t="s">
        <v>587</v>
      </c>
      <c r="B65" s="80" t="s">
        <v>99</v>
      </c>
      <c r="C65" s="81">
        <v>0</v>
      </c>
      <c r="D65" s="81">
        <v>0</v>
      </c>
      <c r="E65" s="81">
        <v>0</v>
      </c>
      <c r="F65" s="81">
        <v>80</v>
      </c>
      <c r="G65" s="81">
        <v>80</v>
      </c>
      <c r="H65" s="7">
        <v>369.7</v>
      </c>
    </row>
    <row r="66" spans="1:8" x14ac:dyDescent="0.3">
      <c r="A66" s="80" t="s">
        <v>587</v>
      </c>
      <c r="B66" s="80" t="s">
        <v>100</v>
      </c>
      <c r="C66" s="81">
        <v>0</v>
      </c>
      <c r="D66" s="81">
        <v>0</v>
      </c>
      <c r="E66" s="81">
        <v>0</v>
      </c>
      <c r="F66" s="81">
        <v>21</v>
      </c>
      <c r="G66" s="81">
        <v>21</v>
      </c>
      <c r="H66" s="7">
        <v>334.63</v>
      </c>
    </row>
    <row r="67" spans="1:8" x14ac:dyDescent="0.3">
      <c r="A67" s="80" t="s">
        <v>587</v>
      </c>
      <c r="B67" s="80" t="s">
        <v>101</v>
      </c>
      <c r="C67" s="81">
        <v>0</v>
      </c>
      <c r="D67" s="81">
        <v>0</v>
      </c>
      <c r="E67" s="81">
        <v>0</v>
      </c>
      <c r="F67" s="81">
        <v>6</v>
      </c>
      <c r="G67" s="81">
        <v>6</v>
      </c>
      <c r="H67" s="7">
        <v>321.95999999999998</v>
      </c>
    </row>
    <row r="68" spans="1:8" x14ac:dyDescent="0.3">
      <c r="A68" s="80" t="s">
        <v>587</v>
      </c>
      <c r="B68" s="80" t="s">
        <v>109</v>
      </c>
      <c r="C68" s="81">
        <v>0</v>
      </c>
      <c r="D68" s="81">
        <v>0</v>
      </c>
      <c r="E68" s="81">
        <v>0</v>
      </c>
      <c r="F68" s="81">
        <v>2</v>
      </c>
      <c r="G68" s="81">
        <v>2</v>
      </c>
      <c r="H68" s="7">
        <v>179.01</v>
      </c>
    </row>
    <row r="69" spans="1:8" x14ac:dyDescent="0.3">
      <c r="A69" s="80" t="s">
        <v>587</v>
      </c>
      <c r="B69" s="80" t="s">
        <v>110</v>
      </c>
      <c r="C69" s="81">
        <v>0</v>
      </c>
      <c r="D69" s="81">
        <v>0</v>
      </c>
      <c r="E69" s="81">
        <v>0</v>
      </c>
      <c r="F69" s="81">
        <v>0</v>
      </c>
      <c r="G69" s="81">
        <v>0</v>
      </c>
      <c r="H69" s="7">
        <v>0</v>
      </c>
    </row>
    <row r="70" spans="1:8" x14ac:dyDescent="0.3">
      <c r="A70" s="80" t="s">
        <v>587</v>
      </c>
      <c r="B70" s="80" t="s">
        <v>111</v>
      </c>
      <c r="C70" s="81">
        <v>0</v>
      </c>
      <c r="D70" s="81">
        <v>0</v>
      </c>
      <c r="E70" s="81">
        <v>0</v>
      </c>
      <c r="F70" s="81">
        <v>1</v>
      </c>
      <c r="G70" s="81">
        <v>1</v>
      </c>
      <c r="H70" s="7">
        <v>240.09</v>
      </c>
    </row>
    <row r="71" spans="1:8" x14ac:dyDescent="0.3">
      <c r="A71" s="80" t="s">
        <v>587</v>
      </c>
      <c r="B71" s="80" t="s">
        <v>419</v>
      </c>
      <c r="C71" s="81">
        <v>0</v>
      </c>
      <c r="D71" s="81">
        <v>0</v>
      </c>
      <c r="E71" s="81">
        <v>0</v>
      </c>
      <c r="F71" s="81">
        <v>0</v>
      </c>
      <c r="G71" s="81">
        <v>0</v>
      </c>
      <c r="H71" s="7">
        <v>0</v>
      </c>
    </row>
    <row r="72" spans="1:8" x14ac:dyDescent="0.3">
      <c r="A72" s="80" t="s">
        <v>587</v>
      </c>
      <c r="B72" s="80" t="s">
        <v>484</v>
      </c>
      <c r="C72" s="81">
        <v>0</v>
      </c>
      <c r="D72" s="81">
        <v>0</v>
      </c>
      <c r="E72" s="81">
        <v>0</v>
      </c>
      <c r="F72" s="81">
        <v>341</v>
      </c>
      <c r="G72" s="81">
        <v>341</v>
      </c>
      <c r="H72" s="7">
        <v>370.28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  <pageSetUpPr fitToPage="1"/>
  </sheetPr>
  <dimension ref="A1:J66"/>
  <sheetViews>
    <sheetView topLeftCell="A27" workbookViewId="0">
      <selection sqref="A1:J1"/>
    </sheetView>
  </sheetViews>
  <sheetFormatPr defaultRowHeight="14.4" x14ac:dyDescent="0.3"/>
  <cols>
    <col min="1" max="1" width="5.109375" style="64" customWidth="1"/>
    <col min="2" max="2" width="20.109375" bestFit="1" customWidth="1"/>
    <col min="3" max="3" width="12.6640625" customWidth="1"/>
    <col min="4" max="4" width="18.33203125" customWidth="1"/>
    <col min="5" max="5" width="11" customWidth="1"/>
    <col min="6" max="6" width="18.33203125" customWidth="1"/>
    <col min="7" max="7" width="11.5546875" customWidth="1"/>
    <col min="8" max="8" width="16.6640625" bestFit="1" customWidth="1"/>
    <col min="9" max="9" width="11.88671875" customWidth="1"/>
    <col min="10" max="10" width="18" customWidth="1"/>
  </cols>
  <sheetData>
    <row r="1" spans="1:10" s="38" customFormat="1" ht="15.6" x14ac:dyDescent="0.3">
      <c r="A1" s="451" t="s">
        <v>699</v>
      </c>
      <c r="B1" s="451"/>
      <c r="C1" s="451"/>
      <c r="D1" s="451"/>
      <c r="E1" s="451"/>
      <c r="F1" s="451"/>
      <c r="G1" s="451"/>
      <c r="H1" s="451"/>
      <c r="I1" s="451"/>
      <c r="J1" s="451"/>
    </row>
    <row r="2" spans="1:10" x14ac:dyDescent="0.3">
      <c r="A2" s="171"/>
    </row>
    <row r="3" spans="1:10" s="42" customFormat="1" ht="21" customHeight="1" x14ac:dyDescent="0.3">
      <c r="A3" s="477" t="s">
        <v>17</v>
      </c>
      <c r="B3" s="477" t="s">
        <v>30</v>
      </c>
      <c r="C3" s="483" t="s">
        <v>51</v>
      </c>
      <c r="D3" s="484"/>
      <c r="E3" s="483" t="s">
        <v>31</v>
      </c>
      <c r="F3" s="484"/>
      <c r="G3" s="483" t="s">
        <v>32</v>
      </c>
      <c r="H3" s="484"/>
      <c r="I3" s="483" t="s">
        <v>20</v>
      </c>
      <c r="J3" s="484"/>
    </row>
    <row r="4" spans="1:10" s="38" customFormat="1" ht="15.6" x14ac:dyDescent="0.3">
      <c r="A4" s="478"/>
      <c r="B4" s="478"/>
      <c r="C4" s="169" t="s">
        <v>1</v>
      </c>
      <c r="D4" s="169" t="s">
        <v>50</v>
      </c>
      <c r="E4" s="169" t="s">
        <v>1</v>
      </c>
      <c r="F4" s="173" t="s">
        <v>50</v>
      </c>
      <c r="G4" s="169" t="s">
        <v>1</v>
      </c>
      <c r="H4" s="169" t="s">
        <v>50</v>
      </c>
      <c r="I4" s="169" t="s">
        <v>1</v>
      </c>
      <c r="J4" s="169" t="s">
        <v>50</v>
      </c>
    </row>
    <row r="5" spans="1:10" x14ac:dyDescent="0.3">
      <c r="A5" s="35">
        <v>1</v>
      </c>
      <c r="B5" s="7" t="s">
        <v>34</v>
      </c>
      <c r="C5" s="6">
        <v>81230</v>
      </c>
      <c r="D5" s="22">
        <v>46238317.549999997</v>
      </c>
      <c r="E5" s="6">
        <v>55956</v>
      </c>
      <c r="F5" s="22">
        <v>42055692.920000002</v>
      </c>
      <c r="G5" s="6">
        <v>25274</v>
      </c>
      <c r="H5" s="22">
        <v>4182624.63</v>
      </c>
      <c r="I5" s="7">
        <v>0</v>
      </c>
      <c r="J5" s="22" t="s">
        <v>429</v>
      </c>
    </row>
    <row r="6" spans="1:10" x14ac:dyDescent="0.3">
      <c r="A6" s="35">
        <v>2</v>
      </c>
      <c r="B6" s="7" t="s">
        <v>208</v>
      </c>
      <c r="C6" s="6">
        <v>38697</v>
      </c>
      <c r="D6" s="22">
        <v>23082720.350000001</v>
      </c>
      <c r="E6" s="6">
        <v>26816</v>
      </c>
      <c r="F6" s="22">
        <v>21067887.399999999</v>
      </c>
      <c r="G6" s="6">
        <v>11881</v>
      </c>
      <c r="H6" s="22">
        <v>2014832.95</v>
      </c>
      <c r="I6" s="7">
        <v>0</v>
      </c>
      <c r="J6" s="22" t="s">
        <v>429</v>
      </c>
    </row>
    <row r="7" spans="1:10" x14ac:dyDescent="0.3">
      <c r="A7" s="35">
        <v>3</v>
      </c>
      <c r="B7" s="7" t="s">
        <v>209</v>
      </c>
      <c r="C7" s="6">
        <v>35807</v>
      </c>
      <c r="D7" s="22">
        <v>22862547.199999999</v>
      </c>
      <c r="E7" s="6">
        <v>23513</v>
      </c>
      <c r="F7" s="22">
        <v>20484203.27</v>
      </c>
      <c r="G7" s="6">
        <v>12294</v>
      </c>
      <c r="H7" s="22">
        <v>2378343.9300000002</v>
      </c>
      <c r="I7" s="7">
        <v>0</v>
      </c>
      <c r="J7" s="22" t="s">
        <v>429</v>
      </c>
    </row>
    <row r="8" spans="1:10" x14ac:dyDescent="0.3">
      <c r="A8" s="35">
        <v>4</v>
      </c>
      <c r="B8" s="7" t="s">
        <v>210</v>
      </c>
      <c r="C8" s="6">
        <v>32608</v>
      </c>
      <c r="D8" s="22">
        <v>18243201.030000001</v>
      </c>
      <c r="E8" s="6">
        <v>21703</v>
      </c>
      <c r="F8" s="22">
        <v>16515324.560000001</v>
      </c>
      <c r="G8" s="6">
        <v>10905</v>
      </c>
      <c r="H8" s="22">
        <v>1727876.47</v>
      </c>
      <c r="I8" s="7">
        <v>0</v>
      </c>
      <c r="J8" s="22" t="s">
        <v>429</v>
      </c>
    </row>
    <row r="9" spans="1:10" x14ac:dyDescent="0.3">
      <c r="A9" s="35">
        <v>5</v>
      </c>
      <c r="B9" s="7" t="s">
        <v>211</v>
      </c>
      <c r="C9" s="6">
        <v>1762950</v>
      </c>
      <c r="D9" s="22">
        <v>1149421662.9000001</v>
      </c>
      <c r="E9" s="6">
        <v>1021040</v>
      </c>
      <c r="F9" s="22">
        <v>1007670305.96</v>
      </c>
      <c r="G9" s="6">
        <v>741910</v>
      </c>
      <c r="H9" s="22">
        <v>141751356.94</v>
      </c>
      <c r="I9" s="7">
        <v>0</v>
      </c>
      <c r="J9" s="22" t="s">
        <v>429</v>
      </c>
    </row>
    <row r="10" spans="1:10" x14ac:dyDescent="0.3">
      <c r="A10" s="35">
        <v>6</v>
      </c>
      <c r="B10" s="7" t="s">
        <v>212</v>
      </c>
      <c r="C10" s="6">
        <v>134407</v>
      </c>
      <c r="D10" s="22">
        <v>79014635.5</v>
      </c>
      <c r="E10" s="6">
        <v>79676</v>
      </c>
      <c r="F10" s="22">
        <v>69679948.290000007</v>
      </c>
      <c r="G10" s="6">
        <v>54731</v>
      </c>
      <c r="H10" s="22">
        <v>9334687.2100000009</v>
      </c>
      <c r="I10" s="7">
        <v>0</v>
      </c>
      <c r="J10" s="22" t="s">
        <v>429</v>
      </c>
    </row>
    <row r="11" spans="1:10" x14ac:dyDescent="0.3">
      <c r="A11" s="35">
        <v>7</v>
      </c>
      <c r="B11" s="7" t="s">
        <v>213</v>
      </c>
      <c r="C11" s="6">
        <v>44852</v>
      </c>
      <c r="D11" s="22">
        <v>26835379.420000002</v>
      </c>
      <c r="E11" s="6">
        <v>29064</v>
      </c>
      <c r="F11" s="22">
        <v>23903777.109999999</v>
      </c>
      <c r="G11" s="6">
        <v>15788</v>
      </c>
      <c r="H11" s="22">
        <v>2931602.31</v>
      </c>
      <c r="I11" s="7">
        <v>0</v>
      </c>
      <c r="J11" s="22" t="s">
        <v>429</v>
      </c>
    </row>
    <row r="12" spans="1:10" x14ac:dyDescent="0.3">
      <c r="A12" s="35">
        <v>8</v>
      </c>
      <c r="B12" s="7" t="s">
        <v>214</v>
      </c>
      <c r="C12" s="6">
        <v>12888</v>
      </c>
      <c r="D12" s="22">
        <v>7091576.8099999996</v>
      </c>
      <c r="E12" s="6">
        <v>9108</v>
      </c>
      <c r="F12" s="22">
        <v>6488634.2400000002</v>
      </c>
      <c r="G12" s="6">
        <v>3780</v>
      </c>
      <c r="H12" s="22">
        <v>602942.56999999995</v>
      </c>
      <c r="I12" s="7">
        <v>0</v>
      </c>
      <c r="J12" s="22" t="s">
        <v>429</v>
      </c>
    </row>
    <row r="13" spans="1:10" x14ac:dyDescent="0.3">
      <c r="A13" s="35">
        <v>9</v>
      </c>
      <c r="B13" s="7" t="s">
        <v>215</v>
      </c>
      <c r="C13" s="6">
        <v>41688</v>
      </c>
      <c r="D13" s="22">
        <v>22710179.539999999</v>
      </c>
      <c r="E13" s="6">
        <v>26899</v>
      </c>
      <c r="F13" s="22">
        <v>20385913.579999998</v>
      </c>
      <c r="G13" s="6">
        <v>14789</v>
      </c>
      <c r="H13" s="22">
        <v>2324265.96</v>
      </c>
      <c r="I13" s="7">
        <v>0</v>
      </c>
      <c r="J13" s="22" t="s">
        <v>429</v>
      </c>
    </row>
    <row r="14" spans="1:10" x14ac:dyDescent="0.3">
      <c r="A14" s="35">
        <v>10</v>
      </c>
      <c r="B14" s="7" t="s">
        <v>216</v>
      </c>
      <c r="C14" s="6">
        <v>71280</v>
      </c>
      <c r="D14" s="22">
        <v>40505093.399999999</v>
      </c>
      <c r="E14" s="6">
        <v>44770</v>
      </c>
      <c r="F14" s="22">
        <v>35956868.609999999</v>
      </c>
      <c r="G14" s="6">
        <v>26510</v>
      </c>
      <c r="H14" s="22">
        <v>4548224.79</v>
      </c>
      <c r="I14" s="7">
        <v>0</v>
      </c>
      <c r="J14" s="22" t="s">
        <v>429</v>
      </c>
    </row>
    <row r="15" spans="1:10" x14ac:dyDescent="0.3">
      <c r="A15" s="35">
        <v>11</v>
      </c>
      <c r="B15" s="7" t="s">
        <v>217</v>
      </c>
      <c r="C15" s="6">
        <v>58799</v>
      </c>
      <c r="D15" s="22">
        <v>33555087.539999999</v>
      </c>
      <c r="E15" s="6">
        <v>40039</v>
      </c>
      <c r="F15" s="22">
        <v>30521114.140000001</v>
      </c>
      <c r="G15" s="6">
        <v>18760</v>
      </c>
      <c r="H15" s="22">
        <v>3033973.4</v>
      </c>
      <c r="I15" s="7">
        <v>0</v>
      </c>
      <c r="J15" s="22" t="s">
        <v>429</v>
      </c>
    </row>
    <row r="16" spans="1:10" x14ac:dyDescent="0.3">
      <c r="A16" s="35">
        <v>12</v>
      </c>
      <c r="B16" s="7" t="s">
        <v>218</v>
      </c>
      <c r="C16" s="6">
        <v>87637</v>
      </c>
      <c r="D16" s="22">
        <v>53008644.119999997</v>
      </c>
      <c r="E16" s="6">
        <v>54739</v>
      </c>
      <c r="F16" s="22">
        <v>46852939.07</v>
      </c>
      <c r="G16" s="6">
        <v>32898</v>
      </c>
      <c r="H16" s="22">
        <v>6155705.0499999998</v>
      </c>
      <c r="I16" s="7">
        <v>0</v>
      </c>
      <c r="J16" s="22" t="s">
        <v>429</v>
      </c>
    </row>
    <row r="17" spans="1:10" x14ac:dyDescent="0.3">
      <c r="A17" s="35">
        <v>13</v>
      </c>
      <c r="B17" s="7" t="s">
        <v>219</v>
      </c>
      <c r="C17" s="6">
        <v>6815</v>
      </c>
      <c r="D17" s="22">
        <v>3719623.47</v>
      </c>
      <c r="E17" s="6">
        <v>4575</v>
      </c>
      <c r="F17" s="22">
        <v>3364035.15</v>
      </c>
      <c r="G17" s="6">
        <v>2240</v>
      </c>
      <c r="H17" s="22">
        <v>355588.32</v>
      </c>
      <c r="I17" s="7">
        <v>0</v>
      </c>
      <c r="J17" s="22" t="s">
        <v>429</v>
      </c>
    </row>
    <row r="18" spans="1:10" x14ac:dyDescent="0.3">
      <c r="A18" s="35">
        <v>14</v>
      </c>
      <c r="B18" s="7" t="s">
        <v>220</v>
      </c>
      <c r="C18" s="6">
        <v>13409</v>
      </c>
      <c r="D18" s="22">
        <v>7586898.9199999999</v>
      </c>
      <c r="E18" s="6">
        <v>9167</v>
      </c>
      <c r="F18" s="22">
        <v>6889332.46</v>
      </c>
      <c r="G18" s="6">
        <v>4242</v>
      </c>
      <c r="H18" s="22">
        <v>697566.46</v>
      </c>
      <c r="I18" s="7">
        <v>0</v>
      </c>
      <c r="J18" s="22" t="s">
        <v>429</v>
      </c>
    </row>
    <row r="19" spans="1:10" x14ac:dyDescent="0.3">
      <c r="A19" s="35">
        <v>15</v>
      </c>
      <c r="B19" s="7" t="s">
        <v>221</v>
      </c>
      <c r="C19" s="6">
        <v>53829</v>
      </c>
      <c r="D19" s="22">
        <v>30877874.02</v>
      </c>
      <c r="E19" s="6">
        <v>37253</v>
      </c>
      <c r="F19" s="22">
        <v>28115460.850000001</v>
      </c>
      <c r="G19" s="6">
        <v>16576</v>
      </c>
      <c r="H19" s="22">
        <v>2762413.17</v>
      </c>
      <c r="I19" s="7">
        <v>0</v>
      </c>
      <c r="J19" s="22" t="s">
        <v>429</v>
      </c>
    </row>
    <row r="20" spans="1:10" x14ac:dyDescent="0.3">
      <c r="A20" s="35">
        <v>16</v>
      </c>
      <c r="B20" s="7" t="s">
        <v>222</v>
      </c>
      <c r="C20" s="6">
        <v>59100</v>
      </c>
      <c r="D20" s="22">
        <v>32646424.800000001</v>
      </c>
      <c r="E20" s="6">
        <v>39862</v>
      </c>
      <c r="F20" s="22">
        <v>29547342.52</v>
      </c>
      <c r="G20" s="6">
        <v>19238</v>
      </c>
      <c r="H20" s="22">
        <v>3099082.28</v>
      </c>
      <c r="I20" s="7">
        <v>0</v>
      </c>
      <c r="J20" s="22" t="s">
        <v>429</v>
      </c>
    </row>
    <row r="21" spans="1:10" x14ac:dyDescent="0.3">
      <c r="A21" s="35">
        <v>17</v>
      </c>
      <c r="B21" s="7" t="s">
        <v>223</v>
      </c>
      <c r="C21" s="6">
        <v>118181</v>
      </c>
      <c r="D21" s="22">
        <v>68808766.730000004</v>
      </c>
      <c r="E21" s="6">
        <v>76006</v>
      </c>
      <c r="F21" s="22">
        <v>61627741.789999999</v>
      </c>
      <c r="G21" s="6">
        <v>42175</v>
      </c>
      <c r="H21" s="22">
        <v>7181024.9400000004</v>
      </c>
      <c r="I21" s="7">
        <v>0</v>
      </c>
      <c r="J21" s="22" t="s">
        <v>429</v>
      </c>
    </row>
    <row r="22" spans="1:10" x14ac:dyDescent="0.3">
      <c r="A22" s="35">
        <v>18</v>
      </c>
      <c r="B22" s="7" t="s">
        <v>224</v>
      </c>
      <c r="C22" s="6">
        <v>17814</v>
      </c>
      <c r="D22" s="22">
        <v>9789057.5</v>
      </c>
      <c r="E22" s="6">
        <v>12589</v>
      </c>
      <c r="F22" s="22">
        <v>8941595.6400000006</v>
      </c>
      <c r="G22" s="6">
        <v>5225</v>
      </c>
      <c r="H22" s="22">
        <v>847461.86</v>
      </c>
      <c r="I22" s="7">
        <v>0</v>
      </c>
      <c r="J22" s="22" t="s">
        <v>429</v>
      </c>
    </row>
    <row r="23" spans="1:10" x14ac:dyDescent="0.3">
      <c r="A23" s="35">
        <v>19</v>
      </c>
      <c r="B23" s="7" t="s">
        <v>225</v>
      </c>
      <c r="C23" s="6">
        <v>472454</v>
      </c>
      <c r="D23" s="22">
        <v>284755543.75999999</v>
      </c>
      <c r="E23" s="6">
        <v>282711</v>
      </c>
      <c r="F23" s="22">
        <v>252112218.31</v>
      </c>
      <c r="G23" s="6">
        <v>189743</v>
      </c>
      <c r="H23" s="22">
        <v>32643325.449999999</v>
      </c>
      <c r="I23" s="7">
        <v>0</v>
      </c>
      <c r="J23" s="22" t="s">
        <v>429</v>
      </c>
    </row>
    <row r="24" spans="1:10" x14ac:dyDescent="0.3">
      <c r="A24" s="35">
        <v>20</v>
      </c>
      <c r="B24" s="7" t="s">
        <v>226</v>
      </c>
      <c r="C24" s="6">
        <v>75652</v>
      </c>
      <c r="D24" s="22">
        <v>43065512.189999998</v>
      </c>
      <c r="E24" s="6">
        <v>45676</v>
      </c>
      <c r="F24" s="22">
        <v>38284049.990000002</v>
      </c>
      <c r="G24" s="6">
        <v>29976</v>
      </c>
      <c r="H24" s="22">
        <v>4781462.2</v>
      </c>
      <c r="I24" s="7">
        <v>0</v>
      </c>
      <c r="J24" s="22" t="s">
        <v>429</v>
      </c>
    </row>
    <row r="25" spans="1:10" x14ac:dyDescent="0.3">
      <c r="A25" s="35">
        <v>21</v>
      </c>
      <c r="B25" s="7" t="s">
        <v>227</v>
      </c>
      <c r="C25" s="6">
        <v>60600</v>
      </c>
      <c r="D25" s="22">
        <v>33727396.710000001</v>
      </c>
      <c r="E25" s="6">
        <v>38638</v>
      </c>
      <c r="F25" s="22">
        <v>30149114.280000001</v>
      </c>
      <c r="G25" s="6">
        <v>21962</v>
      </c>
      <c r="H25" s="22">
        <v>3578282.43</v>
      </c>
      <c r="I25" s="7">
        <v>0</v>
      </c>
      <c r="J25" s="22" t="s">
        <v>429</v>
      </c>
    </row>
    <row r="26" spans="1:10" x14ac:dyDescent="0.3">
      <c r="A26" s="35">
        <v>22</v>
      </c>
      <c r="B26" s="7" t="s">
        <v>228</v>
      </c>
      <c r="C26" s="6">
        <v>47865</v>
      </c>
      <c r="D26" s="22">
        <v>27047892.120000001</v>
      </c>
      <c r="E26" s="6">
        <v>33358</v>
      </c>
      <c r="F26" s="22">
        <v>24744655.440000001</v>
      </c>
      <c r="G26" s="6">
        <v>14507</v>
      </c>
      <c r="H26" s="22">
        <v>2303236.6800000002</v>
      </c>
      <c r="I26" s="7">
        <v>0</v>
      </c>
      <c r="J26" s="22" t="s">
        <v>429</v>
      </c>
    </row>
    <row r="27" spans="1:10" x14ac:dyDescent="0.3">
      <c r="A27" s="35">
        <v>23</v>
      </c>
      <c r="B27" s="7" t="s">
        <v>229</v>
      </c>
      <c r="C27" s="6">
        <v>19445</v>
      </c>
      <c r="D27" s="22">
        <v>11141123.310000001</v>
      </c>
      <c r="E27" s="6">
        <v>14327</v>
      </c>
      <c r="F27" s="22">
        <v>10342582.609999999</v>
      </c>
      <c r="G27" s="6">
        <v>5118</v>
      </c>
      <c r="H27" s="22">
        <v>798540.7</v>
      </c>
      <c r="I27" s="7">
        <v>0</v>
      </c>
      <c r="J27" s="22" t="s">
        <v>429</v>
      </c>
    </row>
    <row r="28" spans="1:10" x14ac:dyDescent="0.3">
      <c r="A28" s="35">
        <v>24</v>
      </c>
      <c r="B28" s="7" t="s">
        <v>230</v>
      </c>
      <c r="C28" s="6">
        <v>43864</v>
      </c>
      <c r="D28" s="22">
        <v>24270798.989999998</v>
      </c>
      <c r="E28" s="6">
        <v>27928</v>
      </c>
      <c r="F28" s="22">
        <v>21715160.800000001</v>
      </c>
      <c r="G28" s="6">
        <v>15936</v>
      </c>
      <c r="H28" s="22">
        <v>2555638.19</v>
      </c>
      <c r="I28" s="7">
        <v>0</v>
      </c>
      <c r="J28" s="22" t="s">
        <v>429</v>
      </c>
    </row>
    <row r="29" spans="1:10" x14ac:dyDescent="0.3">
      <c r="A29" s="35">
        <v>25</v>
      </c>
      <c r="B29" s="7" t="s">
        <v>231</v>
      </c>
      <c r="C29" s="6">
        <v>15026</v>
      </c>
      <c r="D29" s="22">
        <v>8928434.8000000007</v>
      </c>
      <c r="E29" s="6">
        <v>10147</v>
      </c>
      <c r="F29" s="22">
        <v>8016422.6299999999</v>
      </c>
      <c r="G29" s="6">
        <v>4879</v>
      </c>
      <c r="H29" s="22">
        <v>912012.17</v>
      </c>
      <c r="I29" s="7">
        <v>0</v>
      </c>
      <c r="J29" s="22" t="s">
        <v>429</v>
      </c>
    </row>
    <row r="30" spans="1:10" x14ac:dyDescent="0.3">
      <c r="A30" s="35">
        <v>26</v>
      </c>
      <c r="B30" s="7" t="s">
        <v>232</v>
      </c>
      <c r="C30" s="6">
        <v>28670</v>
      </c>
      <c r="D30" s="22">
        <v>15464845.560000001</v>
      </c>
      <c r="E30" s="6">
        <v>19788</v>
      </c>
      <c r="F30" s="22">
        <v>14060328</v>
      </c>
      <c r="G30" s="6">
        <v>8882</v>
      </c>
      <c r="H30" s="22">
        <v>1404517.56</v>
      </c>
      <c r="I30" s="7">
        <v>0</v>
      </c>
      <c r="J30" s="22" t="s">
        <v>429</v>
      </c>
    </row>
    <row r="31" spans="1:10" x14ac:dyDescent="0.3">
      <c r="A31" s="35">
        <v>27</v>
      </c>
      <c r="B31" s="7" t="s">
        <v>233</v>
      </c>
      <c r="C31" s="6">
        <v>64159</v>
      </c>
      <c r="D31" s="22">
        <v>44539412.149999999</v>
      </c>
      <c r="E31" s="6">
        <v>39692</v>
      </c>
      <c r="F31" s="22">
        <v>38990422.159999996</v>
      </c>
      <c r="G31" s="6">
        <v>24467</v>
      </c>
      <c r="H31" s="22">
        <v>5548989.9900000002</v>
      </c>
      <c r="I31" s="7">
        <v>0</v>
      </c>
      <c r="J31" s="22" t="s">
        <v>429</v>
      </c>
    </row>
    <row r="32" spans="1:10" x14ac:dyDescent="0.3">
      <c r="A32" s="35">
        <v>28</v>
      </c>
      <c r="B32" s="7" t="s">
        <v>234</v>
      </c>
      <c r="C32" s="6">
        <v>59191</v>
      </c>
      <c r="D32" s="22">
        <v>36320692.770000003</v>
      </c>
      <c r="E32" s="6">
        <v>40144</v>
      </c>
      <c r="F32" s="22">
        <v>32874123.039999999</v>
      </c>
      <c r="G32" s="6">
        <v>19047</v>
      </c>
      <c r="H32" s="22">
        <v>3446569.73</v>
      </c>
      <c r="I32" s="7">
        <v>0</v>
      </c>
      <c r="J32" s="22" t="s">
        <v>429</v>
      </c>
    </row>
    <row r="33" spans="1:10" x14ac:dyDescent="0.3">
      <c r="A33" s="35">
        <v>29</v>
      </c>
      <c r="B33" s="7" t="s">
        <v>235</v>
      </c>
      <c r="C33" s="6">
        <v>41638</v>
      </c>
      <c r="D33" s="22">
        <v>25815096.030000001</v>
      </c>
      <c r="E33" s="6">
        <v>27433</v>
      </c>
      <c r="F33" s="22">
        <v>23110848.030000001</v>
      </c>
      <c r="G33" s="6">
        <v>14205</v>
      </c>
      <c r="H33" s="22">
        <v>2704248</v>
      </c>
      <c r="I33" s="7">
        <v>0</v>
      </c>
      <c r="J33" s="22" t="s">
        <v>429</v>
      </c>
    </row>
    <row r="34" spans="1:10" x14ac:dyDescent="0.3">
      <c r="A34" s="35">
        <v>30</v>
      </c>
      <c r="B34" s="7" t="s">
        <v>236</v>
      </c>
      <c r="C34" s="6">
        <v>31709</v>
      </c>
      <c r="D34" s="22">
        <v>18708110.190000001</v>
      </c>
      <c r="E34" s="6">
        <v>23653</v>
      </c>
      <c r="F34" s="22">
        <v>17333578.59</v>
      </c>
      <c r="G34" s="6">
        <v>8056</v>
      </c>
      <c r="H34" s="22">
        <v>1374531.6</v>
      </c>
      <c r="I34" s="7">
        <v>0</v>
      </c>
      <c r="J34" s="22" t="s">
        <v>429</v>
      </c>
    </row>
    <row r="35" spans="1:10" x14ac:dyDescent="0.3">
      <c r="A35" s="35">
        <v>31</v>
      </c>
      <c r="B35" s="7" t="s">
        <v>237</v>
      </c>
      <c r="C35" s="6">
        <v>119260</v>
      </c>
      <c r="D35" s="22">
        <v>69309897.510000005</v>
      </c>
      <c r="E35" s="6">
        <v>78015</v>
      </c>
      <c r="F35" s="22">
        <v>62366562.75</v>
      </c>
      <c r="G35" s="6">
        <v>41245</v>
      </c>
      <c r="H35" s="22">
        <v>6943334.7599999998</v>
      </c>
      <c r="I35" s="7">
        <v>0</v>
      </c>
      <c r="J35" s="22" t="s">
        <v>429</v>
      </c>
    </row>
    <row r="36" spans="1:10" x14ac:dyDescent="0.3">
      <c r="A36" s="35">
        <v>32</v>
      </c>
      <c r="B36" s="7" t="s">
        <v>238</v>
      </c>
      <c r="C36" s="6">
        <v>33061</v>
      </c>
      <c r="D36" s="22">
        <v>19067350.07</v>
      </c>
      <c r="E36" s="6">
        <v>21710</v>
      </c>
      <c r="F36" s="22">
        <v>17225607.460000001</v>
      </c>
      <c r="G36" s="6">
        <v>11351</v>
      </c>
      <c r="H36" s="22">
        <v>1841742.61</v>
      </c>
      <c r="I36" s="7">
        <v>0</v>
      </c>
      <c r="J36" s="22" t="s">
        <v>429</v>
      </c>
    </row>
    <row r="37" spans="1:10" x14ac:dyDescent="0.3">
      <c r="A37" s="35">
        <v>33</v>
      </c>
      <c r="B37" s="7" t="s">
        <v>239</v>
      </c>
      <c r="C37" s="6">
        <v>40076</v>
      </c>
      <c r="D37" s="22">
        <v>23312585.23</v>
      </c>
      <c r="E37" s="6">
        <v>26627</v>
      </c>
      <c r="F37" s="22">
        <v>21010026.170000002</v>
      </c>
      <c r="G37" s="6">
        <v>13449</v>
      </c>
      <c r="H37" s="22">
        <v>2302559.06</v>
      </c>
      <c r="I37" s="7">
        <v>0</v>
      </c>
      <c r="J37" s="22" t="s">
        <v>429</v>
      </c>
    </row>
    <row r="38" spans="1:10" x14ac:dyDescent="0.3">
      <c r="A38" s="35">
        <v>34</v>
      </c>
      <c r="B38" s="7" t="s">
        <v>240</v>
      </c>
      <c r="C38" s="6">
        <v>9449</v>
      </c>
      <c r="D38" s="22">
        <v>5426241.5899999999</v>
      </c>
      <c r="E38" s="6">
        <v>6231</v>
      </c>
      <c r="F38" s="22">
        <v>4898000.8</v>
      </c>
      <c r="G38" s="6">
        <v>3218</v>
      </c>
      <c r="H38" s="22">
        <v>528240.79</v>
      </c>
      <c r="I38" s="7">
        <v>0</v>
      </c>
      <c r="J38" s="22" t="s">
        <v>429</v>
      </c>
    </row>
    <row r="39" spans="1:10" x14ac:dyDescent="0.3">
      <c r="A39" s="35">
        <v>35</v>
      </c>
      <c r="B39" s="7" t="s">
        <v>241</v>
      </c>
      <c r="C39" s="6">
        <v>87047</v>
      </c>
      <c r="D39" s="22">
        <v>52653047.039999999</v>
      </c>
      <c r="E39" s="6">
        <v>53572</v>
      </c>
      <c r="F39" s="22">
        <v>46702053.780000001</v>
      </c>
      <c r="G39" s="6">
        <v>33475</v>
      </c>
      <c r="H39" s="22">
        <v>5950993.2599999998</v>
      </c>
      <c r="I39" s="7">
        <v>0</v>
      </c>
      <c r="J39" s="22" t="s">
        <v>429</v>
      </c>
    </row>
    <row r="40" spans="1:10" x14ac:dyDescent="0.3">
      <c r="A40" s="35">
        <v>36</v>
      </c>
      <c r="B40" s="7" t="s">
        <v>242</v>
      </c>
      <c r="C40" s="6">
        <v>64586</v>
      </c>
      <c r="D40" s="22">
        <v>38822032.560000002</v>
      </c>
      <c r="E40" s="6">
        <v>42851</v>
      </c>
      <c r="F40" s="22">
        <v>35021707.68</v>
      </c>
      <c r="G40" s="6">
        <v>21735</v>
      </c>
      <c r="H40" s="22">
        <v>3800324.88</v>
      </c>
      <c r="I40" s="7">
        <v>0</v>
      </c>
      <c r="J40" s="22" t="s">
        <v>429</v>
      </c>
    </row>
    <row r="41" spans="1:10" x14ac:dyDescent="0.3">
      <c r="A41" s="35">
        <v>37</v>
      </c>
      <c r="B41" s="7" t="s">
        <v>243</v>
      </c>
      <c r="C41" s="6">
        <v>39730</v>
      </c>
      <c r="D41" s="22">
        <v>21431873.449999999</v>
      </c>
      <c r="E41" s="6">
        <v>25947</v>
      </c>
      <c r="F41" s="22">
        <v>19249534.530000001</v>
      </c>
      <c r="G41" s="6">
        <v>13783</v>
      </c>
      <c r="H41" s="22">
        <v>2182338.92</v>
      </c>
      <c r="I41" s="7">
        <v>0</v>
      </c>
      <c r="J41" s="22" t="s">
        <v>429</v>
      </c>
    </row>
    <row r="42" spans="1:10" x14ac:dyDescent="0.3">
      <c r="A42" s="35">
        <v>38</v>
      </c>
      <c r="B42" s="7" t="s">
        <v>244</v>
      </c>
      <c r="C42" s="6">
        <v>54026</v>
      </c>
      <c r="D42" s="22">
        <v>29650694.920000002</v>
      </c>
      <c r="E42" s="6">
        <v>38789</v>
      </c>
      <c r="F42" s="22">
        <v>27216848.280000001</v>
      </c>
      <c r="G42" s="6">
        <v>15237</v>
      </c>
      <c r="H42" s="22">
        <v>2433846.64</v>
      </c>
      <c r="I42" s="7">
        <v>0</v>
      </c>
      <c r="J42" s="22" t="s">
        <v>429</v>
      </c>
    </row>
    <row r="43" spans="1:10" x14ac:dyDescent="0.3">
      <c r="A43" s="35">
        <v>39</v>
      </c>
      <c r="B43" s="7" t="s">
        <v>245</v>
      </c>
      <c r="C43" s="6">
        <v>47724</v>
      </c>
      <c r="D43" s="22">
        <v>26419719.27</v>
      </c>
      <c r="E43" s="6">
        <v>32934</v>
      </c>
      <c r="F43" s="22">
        <v>24129091.050000001</v>
      </c>
      <c r="G43" s="6">
        <v>14790</v>
      </c>
      <c r="H43" s="22">
        <v>2290628.2200000002</v>
      </c>
      <c r="I43" s="7">
        <v>0</v>
      </c>
      <c r="J43" s="22" t="s">
        <v>429</v>
      </c>
    </row>
    <row r="44" spans="1:10" x14ac:dyDescent="0.3">
      <c r="A44" s="35">
        <v>40</v>
      </c>
      <c r="B44" s="7" t="s">
        <v>246</v>
      </c>
      <c r="C44" s="6">
        <v>27931</v>
      </c>
      <c r="D44" s="22">
        <v>15854481.640000001</v>
      </c>
      <c r="E44" s="6">
        <v>18825</v>
      </c>
      <c r="F44" s="22">
        <v>14381748.16</v>
      </c>
      <c r="G44" s="6">
        <v>9106</v>
      </c>
      <c r="H44" s="22">
        <v>1472733.48</v>
      </c>
      <c r="I44" s="7">
        <v>0</v>
      </c>
      <c r="J44" s="22" t="s">
        <v>429</v>
      </c>
    </row>
    <row r="45" spans="1:10" x14ac:dyDescent="0.3">
      <c r="A45" s="35">
        <v>41</v>
      </c>
      <c r="B45" s="7" t="s">
        <v>247</v>
      </c>
      <c r="C45" s="6">
        <v>30572</v>
      </c>
      <c r="D45" s="22">
        <v>17476271.440000001</v>
      </c>
      <c r="E45" s="6">
        <v>19832</v>
      </c>
      <c r="F45" s="22">
        <v>15718504.24</v>
      </c>
      <c r="G45" s="6">
        <v>10740</v>
      </c>
      <c r="H45" s="22">
        <v>1757767.2</v>
      </c>
      <c r="I45" s="7">
        <v>0</v>
      </c>
      <c r="J45" s="22" t="s">
        <v>429</v>
      </c>
    </row>
    <row r="46" spans="1:10" x14ac:dyDescent="0.3">
      <c r="A46" s="35">
        <v>42</v>
      </c>
      <c r="B46" s="7" t="s">
        <v>248</v>
      </c>
      <c r="C46" s="6">
        <v>41532</v>
      </c>
      <c r="D46" s="22">
        <v>22840446.09</v>
      </c>
      <c r="E46" s="6">
        <v>30364</v>
      </c>
      <c r="F46" s="22">
        <v>21040975.829999998</v>
      </c>
      <c r="G46" s="6">
        <v>11168</v>
      </c>
      <c r="H46" s="22">
        <v>1799470.26</v>
      </c>
      <c r="I46" s="7">
        <v>0</v>
      </c>
      <c r="J46" s="22" t="s">
        <v>429</v>
      </c>
    </row>
    <row r="47" spans="1:10" x14ac:dyDescent="0.3">
      <c r="A47" s="35">
        <v>43</v>
      </c>
      <c r="B47" s="7" t="s">
        <v>249</v>
      </c>
      <c r="C47" s="6">
        <v>16522</v>
      </c>
      <c r="D47" s="22">
        <v>9894016</v>
      </c>
      <c r="E47" s="6">
        <v>11317</v>
      </c>
      <c r="F47" s="22">
        <v>8960787.1899999995</v>
      </c>
      <c r="G47" s="6">
        <v>5205</v>
      </c>
      <c r="H47" s="22">
        <v>933228.81</v>
      </c>
      <c r="I47" s="7">
        <v>0</v>
      </c>
      <c r="J47" s="22" t="s">
        <v>429</v>
      </c>
    </row>
    <row r="48" spans="1:10" x14ac:dyDescent="0.3">
      <c r="A48" s="35">
        <v>44</v>
      </c>
      <c r="B48" s="7" t="s">
        <v>250</v>
      </c>
      <c r="C48" s="6">
        <v>71824</v>
      </c>
      <c r="D48" s="22">
        <v>39565532.229999997</v>
      </c>
      <c r="E48" s="6">
        <v>50333</v>
      </c>
      <c r="F48" s="22">
        <v>36247195.93</v>
      </c>
      <c r="G48" s="6">
        <v>21491</v>
      </c>
      <c r="H48" s="22">
        <v>3318336.3</v>
      </c>
      <c r="I48" s="7">
        <v>0</v>
      </c>
      <c r="J48" s="22" t="s">
        <v>429</v>
      </c>
    </row>
    <row r="49" spans="1:10" x14ac:dyDescent="0.3">
      <c r="A49" s="35">
        <v>45</v>
      </c>
      <c r="B49" s="7" t="s">
        <v>251</v>
      </c>
      <c r="C49" s="6">
        <v>59547</v>
      </c>
      <c r="D49" s="22">
        <v>33094190.739999998</v>
      </c>
      <c r="E49" s="6">
        <v>40255</v>
      </c>
      <c r="F49" s="22">
        <v>30072739.18</v>
      </c>
      <c r="G49" s="6">
        <v>19292</v>
      </c>
      <c r="H49" s="22">
        <v>3021451.56</v>
      </c>
      <c r="I49" s="7">
        <v>0</v>
      </c>
      <c r="J49" s="22" t="s">
        <v>429</v>
      </c>
    </row>
    <row r="50" spans="1:10" x14ac:dyDescent="0.3">
      <c r="A50" s="35">
        <v>46</v>
      </c>
      <c r="B50" s="7" t="s">
        <v>252</v>
      </c>
      <c r="C50" s="6">
        <v>66043</v>
      </c>
      <c r="D50" s="22">
        <v>39182061.75</v>
      </c>
      <c r="E50" s="6">
        <v>42900</v>
      </c>
      <c r="F50" s="22">
        <v>35256031.780000001</v>
      </c>
      <c r="G50" s="6">
        <v>23143</v>
      </c>
      <c r="H50" s="22">
        <v>3926029.97</v>
      </c>
      <c r="I50" s="7">
        <v>0</v>
      </c>
      <c r="J50" s="22" t="s">
        <v>429</v>
      </c>
    </row>
    <row r="51" spans="1:10" x14ac:dyDescent="0.3">
      <c r="A51" s="35">
        <v>47</v>
      </c>
      <c r="B51" s="7" t="s">
        <v>253</v>
      </c>
      <c r="C51" s="6">
        <v>19686</v>
      </c>
      <c r="D51" s="22">
        <v>11607843.99</v>
      </c>
      <c r="E51" s="6">
        <v>12855</v>
      </c>
      <c r="F51" s="22">
        <v>10352961.6</v>
      </c>
      <c r="G51" s="6">
        <v>6831</v>
      </c>
      <c r="H51" s="22">
        <v>1254882.3899999999</v>
      </c>
      <c r="I51" s="7">
        <v>0</v>
      </c>
      <c r="J51" s="22" t="s">
        <v>429</v>
      </c>
    </row>
    <row r="52" spans="1:10" x14ac:dyDescent="0.3">
      <c r="A52" s="35">
        <v>48</v>
      </c>
      <c r="B52" s="7" t="s">
        <v>254</v>
      </c>
      <c r="C52" s="6">
        <v>15140</v>
      </c>
      <c r="D52" s="22">
        <v>8919556.0099999998</v>
      </c>
      <c r="E52" s="6">
        <v>9666</v>
      </c>
      <c r="F52" s="22">
        <v>7967626.3399999999</v>
      </c>
      <c r="G52" s="6">
        <v>5474</v>
      </c>
      <c r="H52" s="22">
        <v>951929.67</v>
      </c>
      <c r="I52" s="7">
        <v>0</v>
      </c>
      <c r="J52" s="22" t="s">
        <v>429</v>
      </c>
    </row>
    <row r="53" spans="1:10" x14ac:dyDescent="0.3">
      <c r="A53" s="35">
        <v>49</v>
      </c>
      <c r="B53" s="7" t="s">
        <v>255</v>
      </c>
      <c r="C53" s="6">
        <v>36521</v>
      </c>
      <c r="D53" s="22">
        <v>20126026.66</v>
      </c>
      <c r="E53" s="6">
        <v>24471</v>
      </c>
      <c r="F53" s="22">
        <v>18153923.079999998</v>
      </c>
      <c r="G53" s="6">
        <v>12050</v>
      </c>
      <c r="H53" s="22">
        <v>1972103.58</v>
      </c>
      <c r="I53" s="7">
        <v>0</v>
      </c>
      <c r="J53" s="22" t="s">
        <v>429</v>
      </c>
    </row>
    <row r="54" spans="1:10" x14ac:dyDescent="0.3">
      <c r="A54" s="35">
        <v>50</v>
      </c>
      <c r="B54" s="7" t="s">
        <v>256</v>
      </c>
      <c r="C54" s="6">
        <v>60082</v>
      </c>
      <c r="D54" s="22">
        <v>36133803.630000003</v>
      </c>
      <c r="E54" s="6">
        <v>37158</v>
      </c>
      <c r="F54" s="22">
        <v>32214442.760000002</v>
      </c>
      <c r="G54" s="6">
        <v>22924</v>
      </c>
      <c r="H54" s="22">
        <v>3919360.87</v>
      </c>
      <c r="I54" s="7">
        <v>0</v>
      </c>
      <c r="J54" s="22" t="s">
        <v>429</v>
      </c>
    </row>
    <row r="55" spans="1:10" x14ac:dyDescent="0.3">
      <c r="A55" s="35">
        <v>51</v>
      </c>
      <c r="B55" s="7" t="s">
        <v>257</v>
      </c>
      <c r="C55" s="6">
        <v>22011</v>
      </c>
      <c r="D55" s="22">
        <v>14193682.1</v>
      </c>
      <c r="E55" s="6">
        <v>14180</v>
      </c>
      <c r="F55" s="22">
        <v>12513962.57</v>
      </c>
      <c r="G55" s="6">
        <v>7831</v>
      </c>
      <c r="H55" s="22">
        <v>1679719.53</v>
      </c>
      <c r="I55" s="7">
        <v>0</v>
      </c>
      <c r="J55" s="22" t="s">
        <v>429</v>
      </c>
    </row>
    <row r="56" spans="1:10" x14ac:dyDescent="0.3">
      <c r="A56" s="35">
        <v>52</v>
      </c>
      <c r="B56" s="7" t="s">
        <v>429</v>
      </c>
      <c r="C56" s="6">
        <v>202054</v>
      </c>
      <c r="D56" s="22">
        <v>71566567.219999999</v>
      </c>
      <c r="E56" s="6">
        <v>73811</v>
      </c>
      <c r="F56" s="22">
        <v>53220018.920000002</v>
      </c>
      <c r="G56" s="6">
        <v>128243</v>
      </c>
      <c r="H56" s="22">
        <v>18346548.300000001</v>
      </c>
      <c r="I56" s="7">
        <v>0</v>
      </c>
      <c r="J56" s="22" t="s">
        <v>429</v>
      </c>
    </row>
    <row r="57" spans="1:10" s="42" customFormat="1" ht="15.6" x14ac:dyDescent="0.3">
      <c r="A57" s="172"/>
      <c r="B57" s="45" t="s">
        <v>528</v>
      </c>
      <c r="C57" s="63">
        <f t="shared" ref="C57:I57" si="0">SUM(C5:C56)</f>
        <v>4796688</v>
      </c>
      <c r="D57" s="46">
        <f t="shared" si="0"/>
        <v>2876330470.52</v>
      </c>
      <c r="E57" s="63">
        <f t="shared" si="0"/>
        <v>2928913</v>
      </c>
      <c r="F57" s="46">
        <f t="shared" si="0"/>
        <v>2545721971.5200005</v>
      </c>
      <c r="G57" s="63">
        <f t="shared" si="0"/>
        <v>1867775</v>
      </c>
      <c r="H57" s="46">
        <f t="shared" si="0"/>
        <v>330608499</v>
      </c>
      <c r="I57" s="63">
        <f t="shared" si="0"/>
        <v>0</v>
      </c>
      <c r="J57" s="314"/>
    </row>
    <row r="58" spans="1:10" x14ac:dyDescent="0.3">
      <c r="C58" s="8"/>
    </row>
    <row r="59" spans="1:10" x14ac:dyDescent="0.3">
      <c r="B59" t="s">
        <v>48</v>
      </c>
    </row>
    <row r="63" spans="1:10" x14ac:dyDescent="0.3">
      <c r="C63" s="223"/>
      <c r="D63" s="294"/>
      <c r="E63" s="223"/>
      <c r="F63" s="294"/>
      <c r="G63" s="223"/>
      <c r="H63" s="294"/>
      <c r="I63" s="223"/>
      <c r="J63" s="294"/>
    </row>
    <row r="66" spans="4:4" x14ac:dyDescent="0.3">
      <c r="D66" s="8"/>
    </row>
  </sheetData>
  <mergeCells count="7">
    <mergeCell ref="A1:J1"/>
    <mergeCell ref="E3:F3"/>
    <mergeCell ref="G3:H3"/>
    <mergeCell ref="I3:J3"/>
    <mergeCell ref="C3:D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headerFooter>
    <oddFooter>&amp;C&amp;P/&amp;N&amp;R&amp;D &amp;T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  <pageSetUpPr fitToPage="1"/>
  </sheetPr>
  <dimension ref="A1:D145"/>
  <sheetViews>
    <sheetView topLeftCell="A106" workbookViewId="0">
      <selection activeCell="B11" sqref="B11"/>
    </sheetView>
  </sheetViews>
  <sheetFormatPr defaultColWidth="9.109375" defaultRowHeight="15.6" x14ac:dyDescent="0.3"/>
  <cols>
    <col min="1" max="1" width="4.44140625" style="43" customWidth="1"/>
    <col min="2" max="2" width="69.33203125" style="42" customWidth="1"/>
    <col min="3" max="3" width="29.5546875" style="77" customWidth="1"/>
    <col min="4" max="16384" width="9.109375" style="42"/>
  </cols>
  <sheetData>
    <row r="1" spans="1:3" s="38" customFormat="1" x14ac:dyDescent="0.3">
      <c r="A1" s="451" t="s">
        <v>698</v>
      </c>
      <c r="B1" s="451"/>
      <c r="C1" s="451"/>
    </row>
    <row r="2" spans="1:3" x14ac:dyDescent="0.3">
      <c r="A2" s="41"/>
    </row>
    <row r="3" spans="1:3" x14ac:dyDescent="0.3">
      <c r="A3" s="60"/>
      <c r="B3" s="61" t="s">
        <v>14</v>
      </c>
      <c r="C3" s="69" t="s">
        <v>15</v>
      </c>
    </row>
    <row r="4" spans="1:3" x14ac:dyDescent="0.3">
      <c r="A4" s="58" t="s">
        <v>429</v>
      </c>
      <c r="B4" s="346" t="s">
        <v>574</v>
      </c>
      <c r="C4" s="350">
        <v>23</v>
      </c>
    </row>
    <row r="5" spans="1:3" x14ac:dyDescent="0.3">
      <c r="A5" s="59" t="s">
        <v>429</v>
      </c>
      <c r="B5" s="346" t="s">
        <v>113</v>
      </c>
      <c r="C5" s="350">
        <v>10</v>
      </c>
    </row>
    <row r="6" spans="1:3" x14ac:dyDescent="0.3">
      <c r="A6" s="58" t="s">
        <v>429</v>
      </c>
      <c r="B6" s="346" t="s">
        <v>114</v>
      </c>
      <c r="C6" s="350">
        <v>866</v>
      </c>
    </row>
    <row r="7" spans="1:3" x14ac:dyDescent="0.3">
      <c r="A7" s="58" t="s">
        <v>429</v>
      </c>
      <c r="B7" s="346" t="s">
        <v>115</v>
      </c>
      <c r="C7" s="350">
        <v>60</v>
      </c>
    </row>
    <row r="8" spans="1:3" x14ac:dyDescent="0.3">
      <c r="A8" s="59" t="s">
        <v>429</v>
      </c>
      <c r="B8" s="346" t="s">
        <v>611</v>
      </c>
      <c r="C8" s="350">
        <v>1</v>
      </c>
    </row>
    <row r="9" spans="1:3" x14ac:dyDescent="0.3">
      <c r="A9" s="7" t="s">
        <v>429</v>
      </c>
      <c r="B9" s="346" t="s">
        <v>116</v>
      </c>
      <c r="C9" s="350">
        <v>20451</v>
      </c>
    </row>
    <row r="10" spans="1:3" x14ac:dyDescent="0.3">
      <c r="A10" s="58" t="s">
        <v>429</v>
      </c>
      <c r="B10" s="346" t="s">
        <v>581</v>
      </c>
      <c r="C10" s="350">
        <v>7</v>
      </c>
    </row>
    <row r="11" spans="1:3" x14ac:dyDescent="0.3">
      <c r="A11" s="59" t="s">
        <v>47</v>
      </c>
      <c r="B11" s="346" t="s">
        <v>117</v>
      </c>
      <c r="C11" s="350">
        <v>99</v>
      </c>
    </row>
    <row r="12" spans="1:3" x14ac:dyDescent="0.3">
      <c r="A12" s="58" t="s">
        <v>429</v>
      </c>
      <c r="B12" s="346" t="s">
        <v>119</v>
      </c>
      <c r="C12" s="350">
        <v>23</v>
      </c>
    </row>
    <row r="13" spans="1:3" x14ac:dyDescent="0.3">
      <c r="A13" s="58" t="s">
        <v>429</v>
      </c>
      <c r="B13" s="346" t="s">
        <v>120</v>
      </c>
      <c r="C13" s="350">
        <v>762</v>
      </c>
    </row>
    <row r="14" spans="1:3" x14ac:dyDescent="0.3">
      <c r="A14" s="58" t="s">
        <v>429</v>
      </c>
      <c r="B14" s="346" t="s">
        <v>122</v>
      </c>
      <c r="C14" s="350">
        <v>83</v>
      </c>
    </row>
    <row r="15" spans="1:3" x14ac:dyDescent="0.3">
      <c r="A15" s="58" t="s">
        <v>429</v>
      </c>
      <c r="B15" s="346" t="s">
        <v>124</v>
      </c>
      <c r="C15" s="350">
        <v>206</v>
      </c>
    </row>
    <row r="16" spans="1:3" ht="17.25" customHeight="1" x14ac:dyDescent="0.3">
      <c r="A16" s="58" t="s">
        <v>429</v>
      </c>
      <c r="B16" s="346" t="s">
        <v>420</v>
      </c>
      <c r="C16" s="350">
        <v>6</v>
      </c>
    </row>
    <row r="17" spans="1:4" x14ac:dyDescent="0.3">
      <c r="A17" s="58" t="s">
        <v>429</v>
      </c>
      <c r="B17" s="346" t="s">
        <v>647</v>
      </c>
      <c r="C17" s="350">
        <v>2</v>
      </c>
    </row>
    <row r="18" spans="1:4" x14ac:dyDescent="0.3">
      <c r="A18" s="58" t="s">
        <v>429</v>
      </c>
      <c r="B18" s="346" t="s">
        <v>125</v>
      </c>
      <c r="C18" s="350">
        <v>193</v>
      </c>
    </row>
    <row r="19" spans="1:4" x14ac:dyDescent="0.3">
      <c r="A19" s="58" t="s">
        <v>429</v>
      </c>
      <c r="B19" s="346" t="s">
        <v>564</v>
      </c>
      <c r="C19" s="350">
        <v>5</v>
      </c>
    </row>
    <row r="20" spans="1:4" x14ac:dyDescent="0.3">
      <c r="A20" s="58" t="s">
        <v>429</v>
      </c>
      <c r="B20" s="346" t="s">
        <v>126</v>
      </c>
      <c r="C20" s="350">
        <v>36</v>
      </c>
    </row>
    <row r="21" spans="1:4" x14ac:dyDescent="0.3">
      <c r="A21" s="58" t="s">
        <v>429</v>
      </c>
      <c r="B21" s="346" t="s">
        <v>127</v>
      </c>
      <c r="C21" s="350">
        <v>2</v>
      </c>
    </row>
    <row r="22" spans="1:4" x14ac:dyDescent="0.3">
      <c r="A22" s="58" t="s">
        <v>429</v>
      </c>
      <c r="B22" s="346" t="s">
        <v>128</v>
      </c>
      <c r="C22" s="350">
        <v>20</v>
      </c>
      <c r="D22" s="56"/>
    </row>
    <row r="23" spans="1:4" x14ac:dyDescent="0.3">
      <c r="A23" s="58" t="s">
        <v>429</v>
      </c>
      <c r="B23" s="346" t="s">
        <v>129</v>
      </c>
      <c r="C23" s="350">
        <v>10600</v>
      </c>
      <c r="D23" s="56"/>
    </row>
    <row r="24" spans="1:4" x14ac:dyDescent="0.3">
      <c r="A24" s="58" t="s">
        <v>429</v>
      </c>
      <c r="B24" s="346" t="s">
        <v>130</v>
      </c>
      <c r="C24" s="350">
        <v>74</v>
      </c>
      <c r="D24" s="56"/>
    </row>
    <row r="25" spans="1:4" x14ac:dyDescent="0.3">
      <c r="A25" s="7" t="s">
        <v>429</v>
      </c>
      <c r="B25" s="346" t="s">
        <v>131</v>
      </c>
      <c r="C25" s="350">
        <v>640</v>
      </c>
      <c r="D25" s="56"/>
    </row>
    <row r="26" spans="1:4" x14ac:dyDescent="0.3">
      <c r="A26" s="59" t="s">
        <v>429</v>
      </c>
      <c r="B26" s="346" t="s">
        <v>132</v>
      </c>
      <c r="C26" s="350">
        <v>1469</v>
      </c>
      <c r="D26" s="56"/>
    </row>
    <row r="27" spans="1:4" ht="16.5" customHeight="1" x14ac:dyDescent="0.3">
      <c r="A27" s="58" t="s">
        <v>429</v>
      </c>
      <c r="B27" s="346" t="s">
        <v>133</v>
      </c>
      <c r="C27" s="350">
        <v>1800</v>
      </c>
      <c r="D27" s="56"/>
    </row>
    <row r="28" spans="1:4" x14ac:dyDescent="0.3">
      <c r="A28" s="58" t="s">
        <v>429</v>
      </c>
      <c r="B28" s="346" t="s">
        <v>134</v>
      </c>
      <c r="C28" s="350">
        <v>141</v>
      </c>
      <c r="D28" s="56"/>
    </row>
    <row r="29" spans="1:4" x14ac:dyDescent="0.3">
      <c r="A29" s="58" t="s">
        <v>429</v>
      </c>
      <c r="B29" s="346" t="s">
        <v>135</v>
      </c>
      <c r="C29" s="350">
        <v>4</v>
      </c>
      <c r="D29" s="56"/>
    </row>
    <row r="30" spans="1:4" x14ac:dyDescent="0.3">
      <c r="A30" s="58" t="s">
        <v>429</v>
      </c>
      <c r="B30" s="346" t="s">
        <v>136</v>
      </c>
      <c r="C30" s="350">
        <v>34</v>
      </c>
      <c r="D30" s="56"/>
    </row>
    <row r="31" spans="1:4" x14ac:dyDescent="0.3">
      <c r="A31" s="58" t="s">
        <v>429</v>
      </c>
      <c r="B31" s="346" t="s">
        <v>137</v>
      </c>
      <c r="C31" s="350">
        <v>1</v>
      </c>
      <c r="D31" s="56"/>
    </row>
    <row r="32" spans="1:4" x14ac:dyDescent="0.3">
      <c r="A32" s="59" t="s">
        <v>429</v>
      </c>
      <c r="B32" s="346" t="s">
        <v>653</v>
      </c>
      <c r="C32" s="350">
        <v>1</v>
      </c>
      <c r="D32" s="56"/>
    </row>
    <row r="33" spans="1:4" x14ac:dyDescent="0.3">
      <c r="A33" s="59" t="s">
        <v>429</v>
      </c>
      <c r="B33" s="346" t="s">
        <v>655</v>
      </c>
      <c r="C33" s="350">
        <v>1</v>
      </c>
      <c r="D33" s="56"/>
    </row>
    <row r="34" spans="1:4" x14ac:dyDescent="0.3">
      <c r="A34" s="58" t="s">
        <v>429</v>
      </c>
      <c r="B34" s="346" t="s">
        <v>138</v>
      </c>
      <c r="C34" s="350">
        <v>86</v>
      </c>
      <c r="D34" s="56"/>
    </row>
    <row r="35" spans="1:4" x14ac:dyDescent="0.3">
      <c r="A35" s="59"/>
      <c r="B35" s="346" t="s">
        <v>139</v>
      </c>
      <c r="C35" s="350">
        <v>26</v>
      </c>
      <c r="D35" s="56"/>
    </row>
    <row r="36" spans="1:4" x14ac:dyDescent="0.3">
      <c r="A36" s="59"/>
      <c r="B36" s="346" t="s">
        <v>622</v>
      </c>
      <c r="C36" s="350">
        <v>9</v>
      </c>
      <c r="D36" s="56"/>
    </row>
    <row r="37" spans="1:4" x14ac:dyDescent="0.3">
      <c r="A37" s="59"/>
      <c r="B37" s="346" t="s">
        <v>613</v>
      </c>
      <c r="C37" s="350">
        <v>4</v>
      </c>
      <c r="D37" s="56"/>
    </row>
    <row r="38" spans="1:4" x14ac:dyDescent="0.3">
      <c r="A38" s="59"/>
      <c r="B38" s="346" t="s">
        <v>140</v>
      </c>
      <c r="C38" s="350">
        <v>89</v>
      </c>
      <c r="D38" s="56"/>
    </row>
    <row r="39" spans="1:4" x14ac:dyDescent="0.3">
      <c r="A39" s="59" t="s">
        <v>46</v>
      </c>
      <c r="B39" s="346" t="s">
        <v>141</v>
      </c>
      <c r="C39" s="350">
        <v>4737770</v>
      </c>
      <c r="D39" s="56"/>
    </row>
    <row r="40" spans="1:4" x14ac:dyDescent="0.3">
      <c r="A40" s="58" t="s">
        <v>429</v>
      </c>
      <c r="B40" s="346" t="s">
        <v>142</v>
      </c>
      <c r="C40" s="350">
        <v>6</v>
      </c>
      <c r="D40" s="56"/>
    </row>
    <row r="41" spans="1:4" x14ac:dyDescent="0.3">
      <c r="A41" s="58" t="s">
        <v>429</v>
      </c>
      <c r="B41" s="346" t="s">
        <v>492</v>
      </c>
      <c r="C41" s="350">
        <v>6</v>
      </c>
      <c r="D41" s="56"/>
    </row>
    <row r="42" spans="1:4" x14ac:dyDescent="0.3">
      <c r="A42" s="58" t="s">
        <v>429</v>
      </c>
      <c r="B42" s="346" t="s">
        <v>425</v>
      </c>
      <c r="C42" s="350">
        <v>2</v>
      </c>
      <c r="D42" s="56"/>
    </row>
    <row r="43" spans="1:4" x14ac:dyDescent="0.3">
      <c r="A43" s="58" t="s">
        <v>429</v>
      </c>
      <c r="B43" s="346" t="s">
        <v>416</v>
      </c>
      <c r="C43" s="350">
        <v>3</v>
      </c>
      <c r="D43" s="56"/>
    </row>
    <row r="44" spans="1:4" x14ac:dyDescent="0.3">
      <c r="A44" s="58" t="s">
        <v>429</v>
      </c>
      <c r="B44" s="346" t="s">
        <v>16</v>
      </c>
      <c r="C44" s="350">
        <v>1411</v>
      </c>
      <c r="D44" s="56"/>
    </row>
    <row r="45" spans="1:4" x14ac:dyDescent="0.3">
      <c r="A45" s="58" t="s">
        <v>429</v>
      </c>
      <c r="B45" s="346" t="s">
        <v>143</v>
      </c>
      <c r="C45" s="350">
        <v>321</v>
      </c>
      <c r="D45" s="56"/>
    </row>
    <row r="46" spans="1:4" x14ac:dyDescent="0.3">
      <c r="A46" s="58" t="s">
        <v>429</v>
      </c>
      <c r="B46" s="346" t="s">
        <v>144</v>
      </c>
      <c r="C46" s="350">
        <v>20</v>
      </c>
      <c r="D46" s="56"/>
    </row>
    <row r="47" spans="1:4" x14ac:dyDescent="0.3">
      <c r="A47" s="58" t="s">
        <v>429</v>
      </c>
      <c r="B47" s="346" t="s">
        <v>145</v>
      </c>
      <c r="C47" s="350">
        <v>666</v>
      </c>
      <c r="D47" s="56"/>
    </row>
    <row r="48" spans="1:4" x14ac:dyDescent="0.3">
      <c r="A48" s="58" t="s">
        <v>429</v>
      </c>
      <c r="B48" s="346" t="s">
        <v>146</v>
      </c>
      <c r="C48" s="350">
        <v>18</v>
      </c>
      <c r="D48" s="56"/>
    </row>
    <row r="49" spans="1:4" x14ac:dyDescent="0.3">
      <c r="A49" s="58" t="s">
        <v>429</v>
      </c>
      <c r="B49" s="346" t="s">
        <v>147</v>
      </c>
      <c r="C49" s="350">
        <v>44</v>
      </c>
      <c r="D49" s="56"/>
    </row>
    <row r="50" spans="1:4" x14ac:dyDescent="0.3">
      <c r="A50" s="58" t="s">
        <v>429</v>
      </c>
      <c r="B50" s="346" t="s">
        <v>148</v>
      </c>
      <c r="C50" s="350">
        <v>30</v>
      </c>
      <c r="D50" s="56"/>
    </row>
    <row r="51" spans="1:4" x14ac:dyDescent="0.3">
      <c r="A51" s="58" t="s">
        <v>429</v>
      </c>
      <c r="B51" s="346" t="s">
        <v>149</v>
      </c>
      <c r="C51" s="350">
        <v>33</v>
      </c>
      <c r="D51" s="56"/>
    </row>
    <row r="52" spans="1:4" x14ac:dyDescent="0.3">
      <c r="A52" s="58" t="s">
        <v>429</v>
      </c>
      <c r="B52" s="346" t="s">
        <v>150</v>
      </c>
      <c r="C52" s="350">
        <v>99</v>
      </c>
      <c r="D52" s="56"/>
    </row>
    <row r="53" spans="1:4" x14ac:dyDescent="0.3">
      <c r="A53" s="58" t="s">
        <v>429</v>
      </c>
      <c r="B53" s="346" t="s">
        <v>640</v>
      </c>
      <c r="C53" s="350">
        <v>2</v>
      </c>
      <c r="D53" s="56"/>
    </row>
    <row r="54" spans="1:4" x14ac:dyDescent="0.3">
      <c r="A54" s="58" t="s">
        <v>429</v>
      </c>
      <c r="B54" s="346" t="s">
        <v>558</v>
      </c>
      <c r="C54" s="350">
        <v>5</v>
      </c>
      <c r="D54" s="56"/>
    </row>
    <row r="55" spans="1:4" x14ac:dyDescent="0.3">
      <c r="A55" s="58" t="s">
        <v>429</v>
      </c>
      <c r="B55" s="346" t="s">
        <v>151</v>
      </c>
      <c r="C55" s="350">
        <v>110</v>
      </c>
      <c r="D55" s="56"/>
    </row>
    <row r="56" spans="1:4" x14ac:dyDescent="0.3">
      <c r="A56" s="58" t="s">
        <v>429</v>
      </c>
      <c r="B56" s="346" t="s">
        <v>152</v>
      </c>
      <c r="C56" s="350">
        <v>21</v>
      </c>
      <c r="D56" s="56"/>
    </row>
    <row r="57" spans="1:4" x14ac:dyDescent="0.3">
      <c r="A57" s="58" t="s">
        <v>429</v>
      </c>
      <c r="B57" s="346" t="s">
        <v>153</v>
      </c>
      <c r="C57" s="350">
        <v>904</v>
      </c>
      <c r="D57" s="56"/>
    </row>
    <row r="58" spans="1:4" x14ac:dyDescent="0.3">
      <c r="A58" s="58" t="s">
        <v>429</v>
      </c>
      <c r="B58" s="346" t="s">
        <v>154</v>
      </c>
      <c r="C58" s="350">
        <v>154</v>
      </c>
      <c r="D58" s="56"/>
    </row>
    <row r="59" spans="1:4" x14ac:dyDescent="0.3">
      <c r="A59" s="58" t="s">
        <v>429</v>
      </c>
      <c r="B59" s="346" t="s">
        <v>651</v>
      </c>
      <c r="C59" s="350">
        <v>5</v>
      </c>
      <c r="D59" s="56"/>
    </row>
    <row r="60" spans="1:4" x14ac:dyDescent="0.3">
      <c r="A60" s="58" t="s">
        <v>429</v>
      </c>
      <c r="B60" s="346" t="s">
        <v>155</v>
      </c>
      <c r="C60" s="350">
        <v>155</v>
      </c>
      <c r="D60" s="56"/>
    </row>
    <row r="61" spans="1:4" x14ac:dyDescent="0.3">
      <c r="A61" s="58" t="s">
        <v>429</v>
      </c>
      <c r="B61" s="346" t="s">
        <v>648</v>
      </c>
      <c r="C61" s="350">
        <v>2</v>
      </c>
      <c r="D61" s="56"/>
    </row>
    <row r="62" spans="1:4" x14ac:dyDescent="0.3">
      <c r="A62" s="58" t="s">
        <v>429</v>
      </c>
      <c r="B62" s="346" t="s">
        <v>569</v>
      </c>
      <c r="C62" s="350">
        <v>14</v>
      </c>
      <c r="D62" s="56"/>
    </row>
    <row r="63" spans="1:4" x14ac:dyDescent="0.3">
      <c r="A63" s="58" t="s">
        <v>429</v>
      </c>
      <c r="B63" s="346" t="s">
        <v>559</v>
      </c>
      <c r="C63" s="350">
        <v>62</v>
      </c>
      <c r="D63" s="56"/>
    </row>
    <row r="64" spans="1:4" x14ac:dyDescent="0.3">
      <c r="A64" s="58" t="s">
        <v>429</v>
      </c>
      <c r="B64" s="346" t="s">
        <v>637</v>
      </c>
      <c r="C64" s="350">
        <v>5</v>
      </c>
      <c r="D64" s="56"/>
    </row>
    <row r="65" spans="1:4" x14ac:dyDescent="0.3">
      <c r="A65" s="58" t="s">
        <v>429</v>
      </c>
      <c r="B65" s="346" t="s">
        <v>156</v>
      </c>
      <c r="C65" s="350">
        <v>11</v>
      </c>
      <c r="D65" s="56"/>
    </row>
    <row r="66" spans="1:4" x14ac:dyDescent="0.3">
      <c r="A66" s="58" t="s">
        <v>429</v>
      </c>
      <c r="B66" s="346" t="s">
        <v>493</v>
      </c>
      <c r="C66" s="350">
        <v>18</v>
      </c>
      <c r="D66" s="56"/>
    </row>
    <row r="67" spans="1:4" x14ac:dyDescent="0.3">
      <c r="A67" s="58" t="s">
        <v>429</v>
      </c>
      <c r="B67" s="346" t="s">
        <v>157</v>
      </c>
      <c r="C67" s="350">
        <v>8</v>
      </c>
      <c r="D67" s="56"/>
    </row>
    <row r="68" spans="1:4" x14ac:dyDescent="0.3">
      <c r="A68" s="58" t="s">
        <v>429</v>
      </c>
      <c r="B68" s="346" t="s">
        <v>158</v>
      </c>
      <c r="C68" s="350">
        <v>9</v>
      </c>
      <c r="D68" s="56"/>
    </row>
    <row r="69" spans="1:4" x14ac:dyDescent="0.3">
      <c r="A69" s="58" t="s">
        <v>429</v>
      </c>
      <c r="B69" s="346" t="s">
        <v>159</v>
      </c>
      <c r="C69" s="350">
        <v>3</v>
      </c>
      <c r="D69" s="56"/>
    </row>
    <row r="70" spans="1:4" x14ac:dyDescent="0.3">
      <c r="A70" s="58" t="s">
        <v>429</v>
      </c>
      <c r="B70" s="346" t="s">
        <v>160</v>
      </c>
      <c r="C70" s="350">
        <v>23</v>
      </c>
      <c r="D70" s="56"/>
    </row>
    <row r="71" spans="1:4" x14ac:dyDescent="0.3">
      <c r="A71" s="58" t="s">
        <v>429</v>
      </c>
      <c r="B71" s="346" t="s">
        <v>161</v>
      </c>
      <c r="C71" s="350">
        <v>2055</v>
      </c>
      <c r="D71" s="56"/>
    </row>
    <row r="72" spans="1:4" x14ac:dyDescent="0.3">
      <c r="A72" s="58" t="s">
        <v>429</v>
      </c>
      <c r="B72" s="346" t="s">
        <v>162</v>
      </c>
      <c r="C72" s="350">
        <v>17</v>
      </c>
      <c r="D72" s="56"/>
    </row>
    <row r="73" spans="1:4" x14ac:dyDescent="0.3">
      <c r="A73" s="58" t="s">
        <v>429</v>
      </c>
      <c r="B73" s="346" t="s">
        <v>163</v>
      </c>
      <c r="C73" s="350">
        <v>141</v>
      </c>
      <c r="D73" s="56"/>
    </row>
    <row r="74" spans="1:4" x14ac:dyDescent="0.3">
      <c r="A74" s="58" t="s">
        <v>429</v>
      </c>
      <c r="B74" s="346" t="s">
        <v>164</v>
      </c>
      <c r="C74" s="350">
        <v>57</v>
      </c>
      <c r="D74" s="56"/>
    </row>
    <row r="75" spans="1:4" x14ac:dyDescent="0.3">
      <c r="A75" s="58" t="s">
        <v>429</v>
      </c>
      <c r="B75" s="346" t="s">
        <v>165</v>
      </c>
      <c r="C75" s="350">
        <v>7</v>
      </c>
      <c r="D75" s="56"/>
    </row>
    <row r="76" spans="1:4" x14ac:dyDescent="0.3">
      <c r="A76" s="58" t="s">
        <v>429</v>
      </c>
      <c r="B76" s="346" t="s">
        <v>166</v>
      </c>
      <c r="C76" s="350">
        <v>32</v>
      </c>
      <c r="D76" s="56"/>
    </row>
    <row r="77" spans="1:4" x14ac:dyDescent="0.3">
      <c r="A77" s="58" t="s">
        <v>429</v>
      </c>
      <c r="B77" s="346" t="s">
        <v>421</v>
      </c>
      <c r="C77" s="350">
        <v>7</v>
      </c>
      <c r="D77" s="56"/>
    </row>
    <row r="78" spans="1:4" x14ac:dyDescent="0.3">
      <c r="A78" s="58" t="s">
        <v>429</v>
      </c>
      <c r="B78" s="346" t="s">
        <v>638</v>
      </c>
      <c r="C78" s="350">
        <v>3</v>
      </c>
      <c r="D78" s="56"/>
    </row>
    <row r="79" spans="1:4" x14ac:dyDescent="0.3">
      <c r="A79" s="58" t="s">
        <v>429</v>
      </c>
      <c r="B79" s="346" t="s">
        <v>656</v>
      </c>
      <c r="C79" s="350">
        <v>1</v>
      </c>
      <c r="D79" s="56"/>
    </row>
    <row r="80" spans="1:4" x14ac:dyDescent="0.3">
      <c r="A80" s="58" t="s">
        <v>429</v>
      </c>
      <c r="B80" s="346" t="s">
        <v>610</v>
      </c>
      <c r="C80" s="350">
        <v>4</v>
      </c>
      <c r="D80" s="56"/>
    </row>
    <row r="81" spans="1:4" x14ac:dyDescent="0.3">
      <c r="A81" s="58" t="s">
        <v>429</v>
      </c>
      <c r="B81" s="346" t="s">
        <v>167</v>
      </c>
      <c r="C81" s="350">
        <v>2</v>
      </c>
      <c r="D81" s="56"/>
    </row>
    <row r="82" spans="1:4" x14ac:dyDescent="0.3">
      <c r="A82" s="58" t="s">
        <v>429</v>
      </c>
      <c r="B82" s="346" t="s">
        <v>168</v>
      </c>
      <c r="C82" s="350">
        <v>73</v>
      </c>
      <c r="D82" s="56"/>
    </row>
    <row r="83" spans="1:4" x14ac:dyDescent="0.3">
      <c r="A83" s="58" t="s">
        <v>429</v>
      </c>
      <c r="B83" s="346" t="s">
        <v>639</v>
      </c>
      <c r="C83" s="350">
        <v>2</v>
      </c>
      <c r="D83" s="56"/>
    </row>
    <row r="84" spans="1:4" x14ac:dyDescent="0.3">
      <c r="A84" s="58" t="s">
        <v>429</v>
      </c>
      <c r="B84" s="346" t="s">
        <v>654</v>
      </c>
      <c r="C84" s="350">
        <v>1</v>
      </c>
      <c r="D84" s="56"/>
    </row>
    <row r="85" spans="1:4" x14ac:dyDescent="0.3">
      <c r="A85" s="58" t="s">
        <v>429</v>
      </c>
      <c r="B85" s="346" t="s">
        <v>414</v>
      </c>
      <c r="C85" s="350">
        <v>16</v>
      </c>
      <c r="D85" s="56"/>
    </row>
    <row r="86" spans="1:4" x14ac:dyDescent="0.3">
      <c r="A86" s="58" t="s">
        <v>429</v>
      </c>
      <c r="B86" s="346" t="s">
        <v>608</v>
      </c>
      <c r="C86" s="350">
        <v>1</v>
      </c>
      <c r="D86" s="56"/>
    </row>
    <row r="87" spans="1:4" x14ac:dyDescent="0.3">
      <c r="A87" s="58" t="s">
        <v>429</v>
      </c>
      <c r="B87" s="346" t="s">
        <v>169</v>
      </c>
      <c r="C87" s="350">
        <v>874</v>
      </c>
      <c r="D87" s="56"/>
    </row>
    <row r="88" spans="1:4" x14ac:dyDescent="0.3">
      <c r="A88" s="58" t="s">
        <v>429</v>
      </c>
      <c r="B88" s="346" t="s">
        <v>171</v>
      </c>
      <c r="C88" s="350">
        <v>79</v>
      </c>
      <c r="D88" s="56"/>
    </row>
    <row r="89" spans="1:4" x14ac:dyDescent="0.3">
      <c r="A89" s="58" t="s">
        <v>429</v>
      </c>
      <c r="B89" s="346" t="s">
        <v>646</v>
      </c>
      <c r="C89" s="350">
        <v>1</v>
      </c>
      <c r="D89" s="56"/>
    </row>
    <row r="90" spans="1:4" x14ac:dyDescent="0.3">
      <c r="A90" s="58" t="s">
        <v>429</v>
      </c>
      <c r="B90" s="346" t="s">
        <v>172</v>
      </c>
      <c r="C90" s="350">
        <v>1</v>
      </c>
      <c r="D90" s="56"/>
    </row>
    <row r="91" spans="1:4" x14ac:dyDescent="0.3">
      <c r="A91" s="58" t="s">
        <v>429</v>
      </c>
      <c r="B91" s="346" t="s">
        <v>173</v>
      </c>
      <c r="C91" s="350">
        <v>7</v>
      </c>
      <c r="D91" s="56"/>
    </row>
    <row r="92" spans="1:4" x14ac:dyDescent="0.3">
      <c r="A92" s="58" t="s">
        <v>429</v>
      </c>
      <c r="B92" s="346" t="s">
        <v>585</v>
      </c>
      <c r="C92" s="350">
        <v>1</v>
      </c>
      <c r="D92" s="56"/>
    </row>
    <row r="93" spans="1:4" x14ac:dyDescent="0.3">
      <c r="A93" s="58" t="s">
        <v>429</v>
      </c>
      <c r="B93" s="346" t="s">
        <v>599</v>
      </c>
      <c r="C93" s="350">
        <v>2</v>
      </c>
      <c r="D93" s="56"/>
    </row>
    <row r="94" spans="1:4" x14ac:dyDescent="0.3">
      <c r="A94" s="58" t="s">
        <v>429</v>
      </c>
      <c r="B94" s="346" t="s">
        <v>174</v>
      </c>
      <c r="C94" s="350">
        <v>43</v>
      </c>
      <c r="D94" s="56"/>
    </row>
    <row r="95" spans="1:4" x14ac:dyDescent="0.3">
      <c r="A95" s="58" t="s">
        <v>429</v>
      </c>
      <c r="B95" s="346" t="s">
        <v>175</v>
      </c>
      <c r="C95" s="350">
        <v>9</v>
      </c>
      <c r="D95" s="56"/>
    </row>
    <row r="96" spans="1:4" x14ac:dyDescent="0.3">
      <c r="A96" s="58" t="s">
        <v>429</v>
      </c>
      <c r="B96" s="346" t="s">
        <v>176</v>
      </c>
      <c r="C96" s="350">
        <v>38</v>
      </c>
      <c r="D96" s="56"/>
    </row>
    <row r="97" spans="1:4" x14ac:dyDescent="0.3">
      <c r="A97" s="58" t="s">
        <v>429</v>
      </c>
      <c r="B97" s="346" t="s">
        <v>494</v>
      </c>
      <c r="C97" s="350">
        <v>9</v>
      </c>
      <c r="D97" s="56"/>
    </row>
    <row r="98" spans="1:4" x14ac:dyDescent="0.3">
      <c r="A98" s="58" t="s">
        <v>429</v>
      </c>
      <c r="B98" s="346" t="s">
        <v>177</v>
      </c>
      <c r="C98" s="350">
        <v>30</v>
      </c>
      <c r="D98" s="56"/>
    </row>
    <row r="99" spans="1:4" x14ac:dyDescent="0.3">
      <c r="A99" s="58" t="s">
        <v>429</v>
      </c>
      <c r="B99" s="346" t="s">
        <v>178</v>
      </c>
      <c r="C99" s="350">
        <v>366</v>
      </c>
      <c r="D99" s="56"/>
    </row>
    <row r="100" spans="1:4" x14ac:dyDescent="0.3">
      <c r="A100" s="58" t="s">
        <v>429</v>
      </c>
      <c r="B100" s="346" t="s">
        <v>652</v>
      </c>
      <c r="C100" s="350">
        <v>1</v>
      </c>
      <c r="D100" s="56"/>
    </row>
    <row r="101" spans="1:4" x14ac:dyDescent="0.3">
      <c r="A101" s="58" t="s">
        <v>429</v>
      </c>
      <c r="B101" s="346" t="s">
        <v>179</v>
      </c>
      <c r="C101" s="350">
        <v>55</v>
      </c>
      <c r="D101" s="56"/>
    </row>
    <row r="102" spans="1:4" x14ac:dyDescent="0.3">
      <c r="A102" s="58" t="s">
        <v>429</v>
      </c>
      <c r="B102" s="346" t="s">
        <v>180</v>
      </c>
      <c r="C102" s="350">
        <v>3</v>
      </c>
      <c r="D102" s="56"/>
    </row>
    <row r="103" spans="1:4" x14ac:dyDescent="0.3">
      <c r="A103" s="58" t="s">
        <v>429</v>
      </c>
      <c r="B103" s="346" t="s">
        <v>181</v>
      </c>
      <c r="C103" s="350">
        <v>102</v>
      </c>
    </row>
    <row r="104" spans="1:4" x14ac:dyDescent="0.3">
      <c r="A104" s="58" t="s">
        <v>429</v>
      </c>
      <c r="B104" s="346" t="s">
        <v>182</v>
      </c>
      <c r="C104" s="350">
        <v>2435</v>
      </c>
    </row>
    <row r="105" spans="1:4" x14ac:dyDescent="0.3">
      <c r="A105" s="58" t="s">
        <v>429</v>
      </c>
      <c r="B105" s="346" t="s">
        <v>183</v>
      </c>
      <c r="C105" s="350">
        <v>6</v>
      </c>
    </row>
    <row r="106" spans="1:4" x14ac:dyDescent="0.3">
      <c r="A106" s="58" t="s">
        <v>429</v>
      </c>
      <c r="B106" s="346" t="s">
        <v>184</v>
      </c>
      <c r="C106" s="350">
        <v>1030</v>
      </c>
    </row>
    <row r="107" spans="1:4" x14ac:dyDescent="0.3">
      <c r="A107" s="58" t="s">
        <v>429</v>
      </c>
      <c r="B107" s="346" t="s">
        <v>649</v>
      </c>
      <c r="C107" s="350">
        <v>4</v>
      </c>
    </row>
    <row r="108" spans="1:4" x14ac:dyDescent="0.3">
      <c r="A108" s="58" t="s">
        <v>429</v>
      </c>
      <c r="B108" s="346" t="s">
        <v>185</v>
      </c>
      <c r="C108" s="350">
        <v>5</v>
      </c>
    </row>
    <row r="109" spans="1:4" x14ac:dyDescent="0.3">
      <c r="A109" s="58" t="s">
        <v>429</v>
      </c>
      <c r="B109" s="346" t="s">
        <v>645</v>
      </c>
      <c r="C109" s="350">
        <v>2</v>
      </c>
    </row>
    <row r="110" spans="1:4" x14ac:dyDescent="0.3">
      <c r="A110" s="58" t="s">
        <v>429</v>
      </c>
      <c r="B110" s="346" t="s">
        <v>186</v>
      </c>
      <c r="C110" s="350">
        <v>9</v>
      </c>
    </row>
    <row r="111" spans="1:4" x14ac:dyDescent="0.3">
      <c r="A111" s="58" t="s">
        <v>429</v>
      </c>
      <c r="B111" s="346" t="s">
        <v>187</v>
      </c>
      <c r="C111" s="350">
        <v>7</v>
      </c>
    </row>
    <row r="112" spans="1:4" x14ac:dyDescent="0.3">
      <c r="A112" s="58" t="s">
        <v>429</v>
      </c>
      <c r="B112" s="346" t="s">
        <v>188</v>
      </c>
      <c r="C112" s="350">
        <v>1333</v>
      </c>
    </row>
    <row r="113" spans="1:4" x14ac:dyDescent="0.3">
      <c r="A113" s="58" t="s">
        <v>429</v>
      </c>
      <c r="B113" s="346" t="s">
        <v>495</v>
      </c>
      <c r="C113" s="350">
        <v>29</v>
      </c>
    </row>
    <row r="114" spans="1:4" x14ac:dyDescent="0.3">
      <c r="A114" s="58" t="s">
        <v>429</v>
      </c>
      <c r="B114" s="346" t="s">
        <v>426</v>
      </c>
      <c r="C114" s="350">
        <v>9</v>
      </c>
    </row>
    <row r="115" spans="1:4" x14ac:dyDescent="0.3">
      <c r="A115" s="58" t="s">
        <v>429</v>
      </c>
      <c r="B115" s="346" t="s">
        <v>612</v>
      </c>
      <c r="C115" s="350">
        <v>4</v>
      </c>
      <c r="D115" s="38"/>
    </row>
    <row r="116" spans="1:4" x14ac:dyDescent="0.3">
      <c r="A116" s="337" t="s">
        <v>429</v>
      </c>
      <c r="B116" s="346" t="s">
        <v>189</v>
      </c>
      <c r="C116" s="350">
        <v>2288</v>
      </c>
    </row>
    <row r="117" spans="1:4" x14ac:dyDescent="0.3">
      <c r="A117" s="1" t="s">
        <v>429</v>
      </c>
      <c r="B117" s="346" t="s">
        <v>190</v>
      </c>
      <c r="C117" s="350">
        <v>1910</v>
      </c>
    </row>
    <row r="118" spans="1:4" x14ac:dyDescent="0.3">
      <c r="A118" s="7" t="s">
        <v>429</v>
      </c>
      <c r="B118" s="346" t="s">
        <v>427</v>
      </c>
      <c r="C118" s="350">
        <v>1</v>
      </c>
    </row>
    <row r="119" spans="1:4" x14ac:dyDescent="0.3">
      <c r="A119" s="58" t="s">
        <v>429</v>
      </c>
      <c r="B119" s="346" t="s">
        <v>644</v>
      </c>
      <c r="C119" s="350">
        <v>1</v>
      </c>
    </row>
    <row r="120" spans="1:4" x14ac:dyDescent="0.3">
      <c r="A120" s="58" t="s">
        <v>429</v>
      </c>
      <c r="B120" s="346" t="s">
        <v>191</v>
      </c>
      <c r="C120" s="350">
        <v>157</v>
      </c>
    </row>
    <row r="121" spans="1:4" x14ac:dyDescent="0.3">
      <c r="A121" s="1" t="s">
        <v>429</v>
      </c>
      <c r="B121" s="346" t="s">
        <v>192</v>
      </c>
      <c r="C121" s="350">
        <v>7</v>
      </c>
    </row>
    <row r="122" spans="1:4" x14ac:dyDescent="0.3">
      <c r="A122" s="7" t="s">
        <v>429</v>
      </c>
      <c r="B122" s="346" t="s">
        <v>570</v>
      </c>
      <c r="C122" s="350">
        <v>5</v>
      </c>
    </row>
    <row r="123" spans="1:4" x14ac:dyDescent="0.3">
      <c r="A123" s="7" t="s">
        <v>429</v>
      </c>
      <c r="B123" s="346" t="s">
        <v>193</v>
      </c>
      <c r="C123" s="350">
        <v>4</v>
      </c>
    </row>
    <row r="124" spans="1:4" x14ac:dyDescent="0.3">
      <c r="A124" s="7" t="s">
        <v>429</v>
      </c>
      <c r="B124" s="346" t="s">
        <v>194</v>
      </c>
      <c r="C124" s="350">
        <v>44</v>
      </c>
    </row>
    <row r="125" spans="1:4" x14ac:dyDescent="0.3">
      <c r="A125" s="7" t="s">
        <v>429</v>
      </c>
      <c r="B125" s="346" t="s">
        <v>422</v>
      </c>
      <c r="C125" s="350">
        <v>16</v>
      </c>
    </row>
    <row r="126" spans="1:4" x14ac:dyDescent="0.3">
      <c r="A126" s="7" t="s">
        <v>429</v>
      </c>
      <c r="B126" s="346" t="s">
        <v>195</v>
      </c>
      <c r="C126" s="350">
        <v>30</v>
      </c>
    </row>
    <row r="127" spans="1:4" x14ac:dyDescent="0.3">
      <c r="A127" s="7" t="s">
        <v>429</v>
      </c>
      <c r="B127" s="346" t="s">
        <v>196</v>
      </c>
      <c r="C127" s="350">
        <v>152</v>
      </c>
    </row>
    <row r="128" spans="1:4" x14ac:dyDescent="0.3">
      <c r="A128" s="7"/>
      <c r="B128" s="346" t="s">
        <v>197</v>
      </c>
      <c r="C128" s="350">
        <v>136</v>
      </c>
    </row>
    <row r="129" spans="1:3" x14ac:dyDescent="0.3">
      <c r="A129" s="7"/>
      <c r="B129" s="346" t="s">
        <v>198</v>
      </c>
      <c r="C129" s="350">
        <v>170</v>
      </c>
    </row>
    <row r="130" spans="1:3" x14ac:dyDescent="0.3">
      <c r="A130" s="7"/>
      <c r="B130" s="346" t="s">
        <v>565</v>
      </c>
      <c r="C130" s="350">
        <v>25</v>
      </c>
    </row>
    <row r="131" spans="1:3" x14ac:dyDescent="0.3">
      <c r="A131" s="58"/>
      <c r="B131" s="7" t="s">
        <v>199</v>
      </c>
      <c r="C131" s="350">
        <v>7</v>
      </c>
    </row>
    <row r="132" spans="1:3" x14ac:dyDescent="0.3">
      <c r="A132" s="58"/>
      <c r="B132" s="7" t="s">
        <v>200</v>
      </c>
      <c r="C132" s="350">
        <v>33</v>
      </c>
    </row>
    <row r="133" spans="1:3" x14ac:dyDescent="0.3">
      <c r="A133" s="58"/>
      <c r="B133" s="7" t="s">
        <v>629</v>
      </c>
      <c r="C133" s="350">
        <v>1</v>
      </c>
    </row>
    <row r="134" spans="1:3" x14ac:dyDescent="0.3">
      <c r="A134" s="58"/>
      <c r="B134" s="7" t="s">
        <v>201</v>
      </c>
      <c r="C134" s="17">
        <v>1112</v>
      </c>
    </row>
    <row r="135" spans="1:3" x14ac:dyDescent="0.3">
      <c r="A135" s="58"/>
      <c r="B135" s="7" t="s">
        <v>202</v>
      </c>
      <c r="C135" s="17">
        <v>72</v>
      </c>
    </row>
    <row r="136" spans="1:3" x14ac:dyDescent="0.3">
      <c r="A136" s="58"/>
      <c r="B136" s="7" t="s">
        <v>203</v>
      </c>
      <c r="C136" s="17">
        <v>30</v>
      </c>
    </row>
    <row r="137" spans="1:3" x14ac:dyDescent="0.3">
      <c r="A137" s="58"/>
      <c r="B137" s="7" t="s">
        <v>575</v>
      </c>
      <c r="C137" s="17">
        <v>8</v>
      </c>
    </row>
    <row r="138" spans="1:3" x14ac:dyDescent="0.3">
      <c r="A138" s="58"/>
      <c r="B138" s="7" t="s">
        <v>204</v>
      </c>
      <c r="C138" s="17">
        <v>1572</v>
      </c>
    </row>
    <row r="139" spans="1:3" x14ac:dyDescent="0.3">
      <c r="A139" s="58"/>
      <c r="B139" s="7" t="s">
        <v>205</v>
      </c>
      <c r="C139" s="17">
        <v>96</v>
      </c>
    </row>
    <row r="140" spans="1:3" x14ac:dyDescent="0.3">
      <c r="A140" s="58"/>
      <c r="B140" s="7" t="s">
        <v>206</v>
      </c>
      <c r="C140" s="17">
        <v>102</v>
      </c>
    </row>
    <row r="141" spans="1:3" x14ac:dyDescent="0.3">
      <c r="A141" s="58"/>
      <c r="B141" s="7" t="s">
        <v>207</v>
      </c>
      <c r="C141" s="17">
        <v>22</v>
      </c>
    </row>
    <row r="142" spans="1:3" x14ac:dyDescent="0.3">
      <c r="A142" s="351"/>
      <c r="B142" s="45" t="s">
        <v>10</v>
      </c>
      <c r="C142" s="53">
        <f>SUM(C4:C141)</f>
        <v>4796688</v>
      </c>
    </row>
    <row r="144" spans="1:3" x14ac:dyDescent="0.3">
      <c r="A144" s="129" t="s">
        <v>46</v>
      </c>
      <c r="B144" s="44" t="s">
        <v>423</v>
      </c>
    </row>
    <row r="145" spans="1:2" x14ac:dyDescent="0.3">
      <c r="A145" s="129" t="s">
        <v>47</v>
      </c>
      <c r="B145" s="44" t="s">
        <v>81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65" fitToHeight="2" orientation="portrait" r:id="rId1"/>
  <headerFooter>
    <oddFooter>&amp;C&amp;P/&amp;N&amp;R&amp;D &amp;T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9"/>
  <sheetViews>
    <sheetView topLeftCell="A50" workbookViewId="0">
      <selection sqref="A1:F1"/>
    </sheetView>
  </sheetViews>
  <sheetFormatPr defaultColWidth="9.109375" defaultRowHeight="14.4" x14ac:dyDescent="0.3"/>
  <cols>
    <col min="1" max="1" width="37.5546875" customWidth="1"/>
    <col min="2" max="2" width="17.5546875" bestFit="1" customWidth="1"/>
    <col min="3" max="3" width="23.109375" bestFit="1" customWidth="1"/>
    <col min="4" max="4" width="15.88671875" customWidth="1"/>
    <col min="5" max="5" width="18.6640625" customWidth="1"/>
    <col min="6" max="6" width="17.5546875" customWidth="1"/>
  </cols>
  <sheetData>
    <row r="1" spans="1:6" s="38" customFormat="1" ht="15.6" x14ac:dyDescent="0.3">
      <c r="A1" s="451" t="s">
        <v>701</v>
      </c>
      <c r="B1" s="451"/>
      <c r="C1" s="451"/>
      <c r="D1" s="451"/>
      <c r="E1" s="451"/>
      <c r="F1" s="451"/>
    </row>
    <row r="2" spans="1:6" ht="15" thickBot="1" x14ac:dyDescent="0.35"/>
    <row r="3" spans="1:6" s="38" customFormat="1" ht="16.2" thickBot="1" x14ac:dyDescent="0.35">
      <c r="A3" s="358" t="s">
        <v>35</v>
      </c>
      <c r="B3" s="114" t="s">
        <v>37</v>
      </c>
      <c r="C3" s="114" t="s">
        <v>38</v>
      </c>
      <c r="D3" s="114" t="s">
        <v>433</v>
      </c>
      <c r="E3" s="114" t="s">
        <v>39</v>
      </c>
      <c r="F3" s="225" t="s">
        <v>1</v>
      </c>
    </row>
    <row r="4" spans="1:6" x14ac:dyDescent="0.3">
      <c r="A4" s="355">
        <v>10</v>
      </c>
      <c r="B4" s="356">
        <v>5</v>
      </c>
      <c r="C4" s="356">
        <v>3</v>
      </c>
      <c r="D4" s="356">
        <v>2</v>
      </c>
      <c r="E4" s="356">
        <v>0</v>
      </c>
      <c r="F4" s="357">
        <v>1</v>
      </c>
    </row>
    <row r="5" spans="1:6" x14ac:dyDescent="0.3">
      <c r="A5" s="347">
        <v>10</v>
      </c>
      <c r="B5" s="28">
        <v>4</v>
      </c>
      <c r="C5" s="28">
        <v>4</v>
      </c>
      <c r="D5" s="28">
        <v>2</v>
      </c>
      <c r="E5" s="28">
        <v>0</v>
      </c>
      <c r="F5" s="348">
        <v>2</v>
      </c>
    </row>
    <row r="6" spans="1:6" x14ac:dyDescent="0.3">
      <c r="A6" s="347">
        <v>9</v>
      </c>
      <c r="B6" s="28">
        <v>4</v>
      </c>
      <c r="C6" s="28">
        <v>3</v>
      </c>
      <c r="D6" s="28">
        <v>2</v>
      </c>
      <c r="E6" s="28">
        <v>0</v>
      </c>
      <c r="F6" s="348">
        <v>5</v>
      </c>
    </row>
    <row r="7" spans="1:6" x14ac:dyDescent="0.3">
      <c r="A7" s="347">
        <v>9</v>
      </c>
      <c r="B7" s="28">
        <v>3</v>
      </c>
      <c r="C7" s="28">
        <v>2</v>
      </c>
      <c r="D7" s="28">
        <v>4</v>
      </c>
      <c r="E7" s="28">
        <v>0</v>
      </c>
      <c r="F7" s="348">
        <v>1</v>
      </c>
    </row>
    <row r="8" spans="1:6" x14ac:dyDescent="0.3">
      <c r="A8" s="347">
        <v>8</v>
      </c>
      <c r="B8" s="28">
        <v>5</v>
      </c>
      <c r="C8" s="28">
        <v>1</v>
      </c>
      <c r="D8" s="28">
        <v>2</v>
      </c>
      <c r="E8" s="28">
        <v>0</v>
      </c>
      <c r="F8" s="348">
        <v>3</v>
      </c>
    </row>
    <row r="9" spans="1:6" x14ac:dyDescent="0.3">
      <c r="A9" s="347">
        <v>8</v>
      </c>
      <c r="B9" s="28">
        <v>5</v>
      </c>
      <c r="C9" s="28">
        <v>2</v>
      </c>
      <c r="D9" s="28">
        <v>1</v>
      </c>
      <c r="E9" s="28">
        <v>0</v>
      </c>
      <c r="F9" s="348">
        <v>6</v>
      </c>
    </row>
    <row r="10" spans="1:6" x14ac:dyDescent="0.3">
      <c r="A10" s="347">
        <v>8</v>
      </c>
      <c r="B10" s="28">
        <v>5</v>
      </c>
      <c r="C10" s="28">
        <v>3</v>
      </c>
      <c r="D10" s="28">
        <v>0</v>
      </c>
      <c r="E10" s="28">
        <v>0</v>
      </c>
      <c r="F10" s="348">
        <v>1</v>
      </c>
    </row>
    <row r="11" spans="1:6" x14ac:dyDescent="0.3">
      <c r="A11" s="347">
        <v>8</v>
      </c>
      <c r="B11" s="28">
        <v>4</v>
      </c>
      <c r="C11" s="28">
        <v>1</v>
      </c>
      <c r="D11" s="28">
        <v>3</v>
      </c>
      <c r="E11" s="28">
        <v>0</v>
      </c>
      <c r="F11" s="348">
        <v>5</v>
      </c>
    </row>
    <row r="12" spans="1:6" x14ac:dyDescent="0.3">
      <c r="A12" s="347">
        <v>8</v>
      </c>
      <c r="B12" s="28">
        <v>4</v>
      </c>
      <c r="C12" s="28">
        <v>2</v>
      </c>
      <c r="D12" s="28">
        <v>2</v>
      </c>
      <c r="E12" s="28">
        <v>0</v>
      </c>
      <c r="F12" s="348">
        <v>84</v>
      </c>
    </row>
    <row r="13" spans="1:6" s="2" customFormat="1" x14ac:dyDescent="0.3">
      <c r="A13" s="347">
        <v>8</v>
      </c>
      <c r="B13" s="28">
        <v>4</v>
      </c>
      <c r="C13" s="28">
        <v>3</v>
      </c>
      <c r="D13" s="28">
        <v>1</v>
      </c>
      <c r="E13" s="28">
        <v>0</v>
      </c>
      <c r="F13" s="348">
        <v>13</v>
      </c>
    </row>
    <row r="14" spans="1:6" x14ac:dyDescent="0.3">
      <c r="A14" s="347">
        <v>8</v>
      </c>
      <c r="B14" s="28">
        <v>4</v>
      </c>
      <c r="C14" s="28">
        <v>4</v>
      </c>
      <c r="D14" s="28">
        <v>0</v>
      </c>
      <c r="E14" s="28">
        <v>0</v>
      </c>
      <c r="F14" s="348">
        <v>1</v>
      </c>
    </row>
    <row r="15" spans="1:6" x14ac:dyDescent="0.3">
      <c r="A15" s="347">
        <v>8</v>
      </c>
      <c r="B15" s="28">
        <v>3</v>
      </c>
      <c r="C15" s="28">
        <v>1</v>
      </c>
      <c r="D15" s="28">
        <v>4</v>
      </c>
      <c r="E15" s="28">
        <v>0</v>
      </c>
      <c r="F15" s="348">
        <v>2</v>
      </c>
    </row>
    <row r="16" spans="1:6" x14ac:dyDescent="0.3">
      <c r="A16" s="347">
        <v>8</v>
      </c>
      <c r="B16" s="28">
        <v>3</v>
      </c>
      <c r="C16" s="28">
        <v>2</v>
      </c>
      <c r="D16" s="28">
        <v>3</v>
      </c>
      <c r="E16" s="28">
        <v>0</v>
      </c>
      <c r="F16" s="348">
        <v>4</v>
      </c>
    </row>
    <row r="17" spans="1:6" x14ac:dyDescent="0.3">
      <c r="A17" s="347">
        <v>8</v>
      </c>
      <c r="B17" s="28">
        <v>3</v>
      </c>
      <c r="C17" s="28">
        <v>3</v>
      </c>
      <c r="D17" s="28">
        <v>2</v>
      </c>
      <c r="E17" s="28">
        <v>0</v>
      </c>
      <c r="F17" s="348">
        <v>24</v>
      </c>
    </row>
    <row r="18" spans="1:6" x14ac:dyDescent="0.3">
      <c r="A18" s="347">
        <v>8</v>
      </c>
      <c r="B18" s="28">
        <v>3</v>
      </c>
      <c r="C18" s="28">
        <v>4</v>
      </c>
      <c r="D18" s="28">
        <v>1</v>
      </c>
      <c r="E18" s="28">
        <v>0</v>
      </c>
      <c r="F18" s="348">
        <v>1</v>
      </c>
    </row>
    <row r="19" spans="1:6" x14ac:dyDescent="0.3">
      <c r="A19" s="347">
        <v>8</v>
      </c>
      <c r="B19" s="28">
        <v>2</v>
      </c>
      <c r="C19" s="28">
        <v>1</v>
      </c>
      <c r="D19" s="28">
        <v>5</v>
      </c>
      <c r="E19" s="28">
        <v>0</v>
      </c>
      <c r="F19" s="348">
        <v>1</v>
      </c>
    </row>
    <row r="20" spans="1:6" x14ac:dyDescent="0.3">
      <c r="A20" s="347">
        <v>8</v>
      </c>
      <c r="B20" s="28">
        <v>2</v>
      </c>
      <c r="C20" s="28">
        <v>4</v>
      </c>
      <c r="D20" s="28">
        <v>2</v>
      </c>
      <c r="E20" s="28">
        <v>0</v>
      </c>
      <c r="F20" s="348">
        <v>3</v>
      </c>
    </row>
    <row r="21" spans="1:6" x14ac:dyDescent="0.3">
      <c r="A21" s="347">
        <v>7</v>
      </c>
      <c r="B21" s="28">
        <v>5</v>
      </c>
      <c r="C21" s="28">
        <v>0</v>
      </c>
      <c r="D21" s="28">
        <v>2</v>
      </c>
      <c r="E21" s="28">
        <v>0</v>
      </c>
      <c r="F21" s="348">
        <v>1</v>
      </c>
    </row>
    <row r="22" spans="1:6" x14ac:dyDescent="0.3">
      <c r="A22" s="347">
        <v>7</v>
      </c>
      <c r="B22" s="28">
        <v>5</v>
      </c>
      <c r="C22" s="28">
        <v>1</v>
      </c>
      <c r="D22" s="28">
        <v>1</v>
      </c>
      <c r="E22" s="28">
        <v>0</v>
      </c>
      <c r="F22" s="348">
        <v>1</v>
      </c>
    </row>
    <row r="23" spans="1:6" x14ac:dyDescent="0.3">
      <c r="A23" s="347">
        <v>7</v>
      </c>
      <c r="B23" s="28">
        <v>5</v>
      </c>
      <c r="C23" s="28">
        <v>2</v>
      </c>
      <c r="D23" s="28">
        <v>0</v>
      </c>
      <c r="E23" s="28">
        <v>0</v>
      </c>
      <c r="F23" s="348">
        <v>4</v>
      </c>
    </row>
    <row r="24" spans="1:6" x14ac:dyDescent="0.3">
      <c r="A24" s="347">
        <v>7</v>
      </c>
      <c r="B24" s="28">
        <v>4</v>
      </c>
      <c r="C24" s="28">
        <v>0</v>
      </c>
      <c r="D24" s="28">
        <v>3</v>
      </c>
      <c r="E24" s="28">
        <v>0</v>
      </c>
      <c r="F24" s="348">
        <v>1</v>
      </c>
    </row>
    <row r="25" spans="1:6" x14ac:dyDescent="0.3">
      <c r="A25" s="347">
        <v>7</v>
      </c>
      <c r="B25" s="28">
        <v>4</v>
      </c>
      <c r="C25" s="28">
        <v>1</v>
      </c>
      <c r="D25" s="28">
        <v>2</v>
      </c>
      <c r="E25" s="28">
        <v>0</v>
      </c>
      <c r="F25" s="348">
        <v>80</v>
      </c>
    </row>
    <row r="26" spans="1:6" x14ac:dyDescent="0.3">
      <c r="A26" s="347">
        <v>7</v>
      </c>
      <c r="B26" s="28">
        <v>4</v>
      </c>
      <c r="C26" s="28">
        <v>2</v>
      </c>
      <c r="D26" s="28">
        <v>1</v>
      </c>
      <c r="E26" s="28">
        <v>0</v>
      </c>
      <c r="F26" s="348">
        <v>107</v>
      </c>
    </row>
    <row r="27" spans="1:6" x14ac:dyDescent="0.3">
      <c r="A27" s="347">
        <v>7</v>
      </c>
      <c r="B27" s="28">
        <v>4</v>
      </c>
      <c r="C27" s="28">
        <v>3</v>
      </c>
      <c r="D27" s="28">
        <v>0</v>
      </c>
      <c r="E27" s="28">
        <v>0</v>
      </c>
      <c r="F27" s="348">
        <v>10</v>
      </c>
    </row>
    <row r="28" spans="1:6" x14ac:dyDescent="0.3">
      <c r="A28" s="347">
        <v>7</v>
      </c>
      <c r="B28" s="28">
        <v>3</v>
      </c>
      <c r="C28" s="28">
        <v>0</v>
      </c>
      <c r="D28" s="28">
        <v>4</v>
      </c>
      <c r="E28" s="28">
        <v>0</v>
      </c>
      <c r="F28" s="348">
        <v>12</v>
      </c>
    </row>
    <row r="29" spans="1:6" x14ac:dyDescent="0.3">
      <c r="A29" s="347">
        <v>7</v>
      </c>
      <c r="B29" s="28">
        <v>3</v>
      </c>
      <c r="C29" s="28">
        <v>1</v>
      </c>
      <c r="D29" s="28">
        <v>3</v>
      </c>
      <c r="E29" s="28">
        <v>0</v>
      </c>
      <c r="F29" s="348">
        <v>66</v>
      </c>
    </row>
    <row r="30" spans="1:6" x14ac:dyDescent="0.3">
      <c r="A30" s="347">
        <v>7</v>
      </c>
      <c r="B30" s="28">
        <v>3</v>
      </c>
      <c r="C30" s="28">
        <v>2</v>
      </c>
      <c r="D30" s="28">
        <v>2</v>
      </c>
      <c r="E30" s="28">
        <v>0</v>
      </c>
      <c r="F30" s="348">
        <v>504</v>
      </c>
    </row>
    <row r="31" spans="1:6" x14ac:dyDescent="0.3">
      <c r="A31" s="347">
        <v>7</v>
      </c>
      <c r="B31" s="28">
        <v>3</v>
      </c>
      <c r="C31" s="28">
        <v>3</v>
      </c>
      <c r="D31" s="28">
        <v>1</v>
      </c>
      <c r="E31" s="28">
        <v>0</v>
      </c>
      <c r="F31" s="348">
        <v>61</v>
      </c>
    </row>
    <row r="32" spans="1:6" x14ac:dyDescent="0.3">
      <c r="A32" s="347">
        <v>7</v>
      </c>
      <c r="B32" s="28">
        <v>3</v>
      </c>
      <c r="C32" s="28">
        <v>4</v>
      </c>
      <c r="D32" s="28">
        <v>0</v>
      </c>
      <c r="E32" s="28">
        <v>0</v>
      </c>
      <c r="F32" s="348">
        <v>1</v>
      </c>
    </row>
    <row r="33" spans="1:6" x14ac:dyDescent="0.3">
      <c r="A33" s="347">
        <v>7</v>
      </c>
      <c r="B33" s="28">
        <v>2</v>
      </c>
      <c r="C33" s="28">
        <v>1</v>
      </c>
      <c r="D33" s="28">
        <v>4</v>
      </c>
      <c r="E33" s="28">
        <v>0</v>
      </c>
      <c r="F33" s="348">
        <v>2</v>
      </c>
    </row>
    <row r="34" spans="1:6" x14ac:dyDescent="0.3">
      <c r="A34" s="347">
        <v>7</v>
      </c>
      <c r="B34" s="28">
        <v>2</v>
      </c>
      <c r="C34" s="28">
        <v>2</v>
      </c>
      <c r="D34" s="28">
        <v>3</v>
      </c>
      <c r="E34" s="28">
        <v>0</v>
      </c>
      <c r="F34" s="348">
        <v>2</v>
      </c>
    </row>
    <row r="35" spans="1:6" x14ac:dyDescent="0.3">
      <c r="A35" s="347">
        <v>7</v>
      </c>
      <c r="B35" s="28">
        <v>2</v>
      </c>
      <c r="C35" s="28">
        <v>3</v>
      </c>
      <c r="D35" s="28">
        <v>2</v>
      </c>
      <c r="E35" s="28">
        <v>0</v>
      </c>
      <c r="F35" s="348">
        <v>33</v>
      </c>
    </row>
    <row r="36" spans="1:6" x14ac:dyDescent="0.3">
      <c r="A36" s="347">
        <v>6</v>
      </c>
      <c r="B36" s="28">
        <v>5</v>
      </c>
      <c r="C36" s="28">
        <v>1</v>
      </c>
      <c r="D36" s="28">
        <v>0</v>
      </c>
      <c r="E36" s="28">
        <v>0</v>
      </c>
      <c r="F36" s="348">
        <v>7</v>
      </c>
    </row>
    <row r="37" spans="1:6" x14ac:dyDescent="0.3">
      <c r="A37" s="347">
        <v>6</v>
      </c>
      <c r="B37" s="28">
        <v>4</v>
      </c>
      <c r="C37" s="28">
        <v>0</v>
      </c>
      <c r="D37" s="28">
        <v>2</v>
      </c>
      <c r="E37" s="28">
        <v>0</v>
      </c>
      <c r="F37" s="348">
        <v>28</v>
      </c>
    </row>
    <row r="38" spans="1:6" x14ac:dyDescent="0.3">
      <c r="A38" s="347">
        <v>6</v>
      </c>
      <c r="B38" s="28">
        <v>4</v>
      </c>
      <c r="C38" s="28">
        <v>1</v>
      </c>
      <c r="D38" s="28">
        <v>1</v>
      </c>
      <c r="E38" s="28">
        <v>0</v>
      </c>
      <c r="F38" s="348">
        <v>128</v>
      </c>
    </row>
    <row r="39" spans="1:6" x14ac:dyDescent="0.3">
      <c r="A39" s="347">
        <v>6</v>
      </c>
      <c r="B39" s="28">
        <v>4</v>
      </c>
      <c r="C39" s="28">
        <v>2</v>
      </c>
      <c r="D39" s="28">
        <v>0</v>
      </c>
      <c r="E39" s="28">
        <v>0</v>
      </c>
      <c r="F39" s="348">
        <v>180</v>
      </c>
    </row>
    <row r="40" spans="1:6" x14ac:dyDescent="0.3">
      <c r="A40" s="347">
        <v>6</v>
      </c>
      <c r="B40" s="28">
        <v>3</v>
      </c>
      <c r="C40" s="28">
        <v>0</v>
      </c>
      <c r="D40" s="28">
        <v>3</v>
      </c>
      <c r="E40" s="28">
        <v>0</v>
      </c>
      <c r="F40" s="348">
        <v>18</v>
      </c>
    </row>
    <row r="41" spans="1:6" x14ac:dyDescent="0.3">
      <c r="A41" s="347">
        <v>6</v>
      </c>
      <c r="B41" s="28">
        <v>3</v>
      </c>
      <c r="C41" s="28">
        <v>1</v>
      </c>
      <c r="D41" s="28">
        <v>2</v>
      </c>
      <c r="E41" s="28">
        <v>0</v>
      </c>
      <c r="F41" s="348">
        <v>453</v>
      </c>
    </row>
    <row r="42" spans="1:6" x14ac:dyDescent="0.3">
      <c r="A42" s="347">
        <v>6</v>
      </c>
      <c r="B42" s="28">
        <v>3</v>
      </c>
      <c r="C42" s="28">
        <v>2</v>
      </c>
      <c r="D42" s="28">
        <v>1</v>
      </c>
      <c r="E42" s="28">
        <v>0</v>
      </c>
      <c r="F42" s="348">
        <v>1367</v>
      </c>
    </row>
    <row r="43" spans="1:6" x14ac:dyDescent="0.3">
      <c r="A43" s="347">
        <v>6</v>
      </c>
      <c r="B43" s="28">
        <v>3</v>
      </c>
      <c r="C43" s="28">
        <v>3</v>
      </c>
      <c r="D43" s="28">
        <v>0</v>
      </c>
      <c r="E43" s="28">
        <v>0</v>
      </c>
      <c r="F43" s="348">
        <v>87</v>
      </c>
    </row>
    <row r="44" spans="1:6" x14ac:dyDescent="0.3">
      <c r="A44" s="347">
        <v>6</v>
      </c>
      <c r="B44" s="28">
        <v>2</v>
      </c>
      <c r="C44" s="28">
        <v>0</v>
      </c>
      <c r="D44" s="28">
        <v>4</v>
      </c>
      <c r="E44" s="28">
        <v>0</v>
      </c>
      <c r="F44" s="348">
        <v>75</v>
      </c>
    </row>
    <row r="45" spans="1:6" x14ac:dyDescent="0.3">
      <c r="A45" s="347">
        <v>6</v>
      </c>
      <c r="B45" s="28">
        <v>2</v>
      </c>
      <c r="C45" s="28">
        <v>1</v>
      </c>
      <c r="D45" s="28">
        <v>3</v>
      </c>
      <c r="E45" s="28">
        <v>0</v>
      </c>
      <c r="F45" s="348">
        <v>642</v>
      </c>
    </row>
    <row r="46" spans="1:6" x14ac:dyDescent="0.3">
      <c r="A46" s="347">
        <v>6</v>
      </c>
      <c r="B46" s="28">
        <v>2</v>
      </c>
      <c r="C46" s="28">
        <v>2</v>
      </c>
      <c r="D46" s="28">
        <v>2</v>
      </c>
      <c r="E46" s="28">
        <v>0</v>
      </c>
      <c r="F46" s="348">
        <v>8878</v>
      </c>
    </row>
    <row r="47" spans="1:6" x14ac:dyDescent="0.3">
      <c r="A47" s="347">
        <v>6</v>
      </c>
      <c r="B47" s="28">
        <v>2</v>
      </c>
      <c r="C47" s="28">
        <v>3</v>
      </c>
      <c r="D47" s="28">
        <v>1</v>
      </c>
      <c r="E47" s="28">
        <v>0</v>
      </c>
      <c r="F47" s="348">
        <v>79</v>
      </c>
    </row>
    <row r="48" spans="1:6" x14ac:dyDescent="0.3">
      <c r="A48" s="347">
        <v>6</v>
      </c>
      <c r="B48" s="28">
        <v>2</v>
      </c>
      <c r="C48" s="28">
        <v>4</v>
      </c>
      <c r="D48" s="28">
        <v>0</v>
      </c>
      <c r="E48" s="28">
        <v>0</v>
      </c>
      <c r="F48" s="348">
        <v>3</v>
      </c>
    </row>
    <row r="49" spans="1:6" x14ac:dyDescent="0.3">
      <c r="A49" s="347">
        <v>5</v>
      </c>
      <c r="B49" s="28">
        <v>5</v>
      </c>
      <c r="C49" s="28">
        <v>0</v>
      </c>
      <c r="D49" s="28">
        <v>0</v>
      </c>
      <c r="E49" s="28">
        <v>0</v>
      </c>
      <c r="F49" s="348">
        <v>2</v>
      </c>
    </row>
    <row r="50" spans="1:6" x14ac:dyDescent="0.3">
      <c r="A50" s="347">
        <v>5</v>
      </c>
      <c r="B50" s="28">
        <v>4</v>
      </c>
      <c r="C50" s="28">
        <v>0</v>
      </c>
      <c r="D50" s="28">
        <v>1</v>
      </c>
      <c r="E50" s="28">
        <v>0</v>
      </c>
      <c r="F50" s="348">
        <v>28</v>
      </c>
    </row>
    <row r="51" spans="1:6" x14ac:dyDescent="0.3">
      <c r="A51" s="347">
        <v>5</v>
      </c>
      <c r="B51" s="28">
        <v>4</v>
      </c>
      <c r="C51" s="28">
        <v>1</v>
      </c>
      <c r="D51" s="28">
        <v>0</v>
      </c>
      <c r="E51" s="28">
        <v>0</v>
      </c>
      <c r="F51" s="348">
        <v>201</v>
      </c>
    </row>
    <row r="52" spans="1:6" x14ac:dyDescent="0.3">
      <c r="A52" s="347">
        <v>5</v>
      </c>
      <c r="B52" s="28">
        <v>3</v>
      </c>
      <c r="C52" s="28">
        <v>0</v>
      </c>
      <c r="D52" s="28">
        <v>2</v>
      </c>
      <c r="E52" s="28">
        <v>0</v>
      </c>
      <c r="F52" s="348">
        <v>199</v>
      </c>
    </row>
    <row r="53" spans="1:6" x14ac:dyDescent="0.3">
      <c r="A53" s="347">
        <v>5</v>
      </c>
      <c r="B53" s="28">
        <v>3</v>
      </c>
      <c r="C53" s="28">
        <v>1</v>
      </c>
      <c r="D53" s="28">
        <v>1</v>
      </c>
      <c r="E53" s="28">
        <v>0</v>
      </c>
      <c r="F53" s="348">
        <v>1975</v>
      </c>
    </row>
    <row r="54" spans="1:6" x14ac:dyDescent="0.3">
      <c r="A54" s="347">
        <v>5</v>
      </c>
      <c r="B54" s="28">
        <v>3</v>
      </c>
      <c r="C54" s="28">
        <v>2</v>
      </c>
      <c r="D54" s="28">
        <v>0</v>
      </c>
      <c r="E54" s="28">
        <v>0</v>
      </c>
      <c r="F54" s="348">
        <v>2862</v>
      </c>
    </row>
    <row r="55" spans="1:6" x14ac:dyDescent="0.3">
      <c r="A55" s="347">
        <v>5</v>
      </c>
      <c r="B55" s="28">
        <v>2</v>
      </c>
      <c r="C55" s="28">
        <v>0</v>
      </c>
      <c r="D55" s="28">
        <v>3</v>
      </c>
      <c r="E55" s="28">
        <v>0</v>
      </c>
      <c r="F55" s="348">
        <v>141</v>
      </c>
    </row>
    <row r="56" spans="1:6" x14ac:dyDescent="0.3">
      <c r="A56" s="347">
        <v>5</v>
      </c>
      <c r="B56" s="28">
        <v>2</v>
      </c>
      <c r="C56" s="28">
        <v>1</v>
      </c>
      <c r="D56" s="28">
        <v>2</v>
      </c>
      <c r="E56" s="28">
        <v>0</v>
      </c>
      <c r="F56" s="348">
        <v>3276</v>
      </c>
    </row>
    <row r="57" spans="1:6" x14ac:dyDescent="0.3">
      <c r="A57" s="347">
        <v>5</v>
      </c>
      <c r="B57" s="28">
        <v>2</v>
      </c>
      <c r="C57" s="28">
        <v>2</v>
      </c>
      <c r="D57" s="28">
        <v>1</v>
      </c>
      <c r="E57" s="28">
        <v>0</v>
      </c>
      <c r="F57" s="348">
        <v>15400</v>
      </c>
    </row>
    <row r="58" spans="1:6" x14ac:dyDescent="0.3">
      <c r="A58" s="347">
        <v>5</v>
      </c>
      <c r="B58" s="28">
        <v>2</v>
      </c>
      <c r="C58" s="28">
        <v>3</v>
      </c>
      <c r="D58" s="28">
        <v>0</v>
      </c>
      <c r="E58" s="28">
        <v>0</v>
      </c>
      <c r="F58" s="348">
        <v>161</v>
      </c>
    </row>
    <row r="59" spans="1:6" x14ac:dyDescent="0.3">
      <c r="A59" s="347">
        <v>5</v>
      </c>
      <c r="B59" s="28">
        <v>1</v>
      </c>
      <c r="C59" s="28">
        <v>0</v>
      </c>
      <c r="D59" s="28">
        <v>4</v>
      </c>
      <c r="E59" s="28">
        <v>0</v>
      </c>
      <c r="F59" s="348">
        <v>13</v>
      </c>
    </row>
    <row r="60" spans="1:6" x14ac:dyDescent="0.3">
      <c r="A60" s="347">
        <v>5</v>
      </c>
      <c r="B60" s="28">
        <v>1</v>
      </c>
      <c r="C60" s="28">
        <v>1</v>
      </c>
      <c r="D60" s="28">
        <v>3</v>
      </c>
      <c r="E60" s="28">
        <v>0</v>
      </c>
      <c r="F60" s="348">
        <v>62</v>
      </c>
    </row>
    <row r="61" spans="1:6" x14ac:dyDescent="0.3">
      <c r="A61" s="347">
        <v>5</v>
      </c>
      <c r="B61" s="28">
        <v>1</v>
      </c>
      <c r="C61" s="28">
        <v>2</v>
      </c>
      <c r="D61" s="28">
        <v>2</v>
      </c>
      <c r="E61" s="28">
        <v>0</v>
      </c>
      <c r="F61" s="348">
        <v>50</v>
      </c>
    </row>
    <row r="62" spans="1:6" x14ac:dyDescent="0.3">
      <c r="A62" s="347">
        <v>5</v>
      </c>
      <c r="B62" s="28">
        <v>1</v>
      </c>
      <c r="C62" s="28">
        <v>3</v>
      </c>
      <c r="D62" s="28">
        <v>1</v>
      </c>
      <c r="E62" s="28">
        <v>0</v>
      </c>
      <c r="F62" s="348">
        <v>1</v>
      </c>
    </row>
    <row r="63" spans="1:6" x14ac:dyDescent="0.3">
      <c r="A63" s="347">
        <v>4</v>
      </c>
      <c r="B63" s="28">
        <v>4</v>
      </c>
      <c r="C63" s="28">
        <v>0</v>
      </c>
      <c r="D63" s="28">
        <v>0</v>
      </c>
      <c r="E63" s="28">
        <v>0</v>
      </c>
      <c r="F63" s="348">
        <v>138</v>
      </c>
    </row>
    <row r="64" spans="1:6" x14ac:dyDescent="0.3">
      <c r="A64" s="347">
        <v>4</v>
      </c>
      <c r="B64" s="28">
        <v>3</v>
      </c>
      <c r="C64" s="28">
        <v>0</v>
      </c>
      <c r="D64" s="28">
        <v>1</v>
      </c>
      <c r="E64" s="28">
        <v>0</v>
      </c>
      <c r="F64" s="348">
        <v>482</v>
      </c>
    </row>
    <row r="65" spans="1:6" x14ac:dyDescent="0.3">
      <c r="A65" s="347">
        <v>4</v>
      </c>
      <c r="B65" s="28">
        <v>3</v>
      </c>
      <c r="C65" s="28">
        <v>1</v>
      </c>
      <c r="D65" s="28">
        <v>0</v>
      </c>
      <c r="E65" s="28">
        <v>0</v>
      </c>
      <c r="F65" s="348">
        <v>5716</v>
      </c>
    </row>
    <row r="66" spans="1:6" x14ac:dyDescent="0.3">
      <c r="A66" s="347">
        <v>4</v>
      </c>
      <c r="B66" s="28">
        <v>2</v>
      </c>
      <c r="C66" s="28">
        <v>0</v>
      </c>
      <c r="D66" s="28">
        <v>2</v>
      </c>
      <c r="E66" s="28">
        <v>0</v>
      </c>
      <c r="F66" s="348">
        <v>2832</v>
      </c>
    </row>
    <row r="67" spans="1:6" x14ac:dyDescent="0.3">
      <c r="A67" s="347">
        <v>4</v>
      </c>
      <c r="B67" s="28">
        <v>2</v>
      </c>
      <c r="C67" s="28">
        <v>1</v>
      </c>
      <c r="D67" s="28">
        <v>1</v>
      </c>
      <c r="E67" s="28">
        <v>0</v>
      </c>
      <c r="F67" s="348">
        <v>27365</v>
      </c>
    </row>
    <row r="68" spans="1:6" x14ac:dyDescent="0.3">
      <c r="A68" s="347">
        <v>4</v>
      </c>
      <c r="B68" s="28">
        <v>2</v>
      </c>
      <c r="C68" s="28">
        <v>2</v>
      </c>
      <c r="D68" s="28">
        <v>0</v>
      </c>
      <c r="E68" s="28">
        <v>0</v>
      </c>
      <c r="F68" s="348">
        <v>49867</v>
      </c>
    </row>
    <row r="69" spans="1:6" s="37" customFormat="1" x14ac:dyDescent="0.3">
      <c r="A69" s="349">
        <v>4</v>
      </c>
      <c r="B69" s="233">
        <v>1</v>
      </c>
      <c r="C69" s="233">
        <v>0</v>
      </c>
      <c r="D69" s="233">
        <v>3</v>
      </c>
      <c r="E69" s="233">
        <v>0</v>
      </c>
      <c r="F69" s="348">
        <v>48</v>
      </c>
    </row>
    <row r="70" spans="1:6" x14ac:dyDescent="0.3">
      <c r="A70" s="347">
        <v>4</v>
      </c>
      <c r="B70" s="7">
        <v>1</v>
      </c>
      <c r="C70" s="7">
        <v>1</v>
      </c>
      <c r="D70" s="7">
        <v>2</v>
      </c>
      <c r="E70" s="7">
        <v>0</v>
      </c>
      <c r="F70" s="348">
        <v>820</v>
      </c>
    </row>
    <row r="71" spans="1:6" x14ac:dyDescent="0.3">
      <c r="A71" s="347">
        <v>4</v>
      </c>
      <c r="B71" s="7">
        <v>1</v>
      </c>
      <c r="C71" s="7">
        <v>2</v>
      </c>
      <c r="D71" s="7">
        <v>1</v>
      </c>
      <c r="E71" s="7">
        <v>0</v>
      </c>
      <c r="F71" s="348">
        <v>421</v>
      </c>
    </row>
    <row r="72" spans="1:6" x14ac:dyDescent="0.3">
      <c r="A72" s="347">
        <v>4</v>
      </c>
      <c r="B72" s="7">
        <v>1</v>
      </c>
      <c r="C72" s="7">
        <v>3</v>
      </c>
      <c r="D72" s="7">
        <v>0</v>
      </c>
      <c r="E72" s="7">
        <v>0</v>
      </c>
      <c r="F72" s="348">
        <v>7</v>
      </c>
    </row>
    <row r="73" spans="1:6" x14ac:dyDescent="0.3">
      <c r="A73" s="347">
        <v>3</v>
      </c>
      <c r="B73" s="7">
        <v>3</v>
      </c>
      <c r="C73" s="7">
        <v>0</v>
      </c>
      <c r="D73" s="7">
        <v>0</v>
      </c>
      <c r="E73" s="7">
        <v>0</v>
      </c>
      <c r="F73" s="348">
        <v>5032</v>
      </c>
    </row>
    <row r="74" spans="1:6" x14ac:dyDescent="0.3">
      <c r="A74" s="347">
        <v>3</v>
      </c>
      <c r="B74" s="7">
        <v>2</v>
      </c>
      <c r="C74" s="7">
        <v>0</v>
      </c>
      <c r="D74" s="7">
        <v>1</v>
      </c>
      <c r="E74" s="7">
        <v>0</v>
      </c>
      <c r="F74" s="348">
        <v>5668</v>
      </c>
    </row>
    <row r="75" spans="1:6" x14ac:dyDescent="0.3">
      <c r="A75" s="347">
        <v>3</v>
      </c>
      <c r="B75" s="7">
        <v>2</v>
      </c>
      <c r="C75" s="7">
        <v>1</v>
      </c>
      <c r="D75" s="7">
        <v>0</v>
      </c>
      <c r="E75" s="7">
        <v>0</v>
      </c>
      <c r="F75" s="348">
        <v>114324</v>
      </c>
    </row>
    <row r="76" spans="1:6" x14ac:dyDescent="0.3">
      <c r="A76" s="347">
        <v>3</v>
      </c>
      <c r="B76" s="7">
        <v>1</v>
      </c>
      <c r="C76" s="7">
        <v>0</v>
      </c>
      <c r="D76" s="7">
        <v>2</v>
      </c>
      <c r="E76" s="7">
        <v>0</v>
      </c>
      <c r="F76" s="348">
        <v>39573</v>
      </c>
    </row>
    <row r="77" spans="1:6" x14ac:dyDescent="0.3">
      <c r="A77" s="347">
        <v>3</v>
      </c>
      <c r="B77" s="7">
        <v>1</v>
      </c>
      <c r="C77" s="7">
        <v>1</v>
      </c>
      <c r="D77" s="7">
        <v>1</v>
      </c>
      <c r="E77" s="7">
        <v>0</v>
      </c>
      <c r="F77" s="348">
        <v>241196</v>
      </c>
    </row>
    <row r="78" spans="1:6" x14ac:dyDescent="0.3">
      <c r="A78" s="347">
        <v>3</v>
      </c>
      <c r="B78" s="7">
        <v>1</v>
      </c>
      <c r="C78" s="7">
        <v>2</v>
      </c>
      <c r="D78" s="7">
        <v>0</v>
      </c>
      <c r="E78" s="7">
        <v>0</v>
      </c>
      <c r="F78" s="348">
        <v>1543</v>
      </c>
    </row>
    <row r="79" spans="1:6" x14ac:dyDescent="0.3">
      <c r="A79" s="347">
        <v>3</v>
      </c>
      <c r="B79" s="7">
        <v>0</v>
      </c>
      <c r="C79" s="7">
        <v>1</v>
      </c>
      <c r="D79" s="7">
        <v>2</v>
      </c>
      <c r="E79" s="7">
        <v>0</v>
      </c>
      <c r="F79" s="348">
        <v>1</v>
      </c>
    </row>
    <row r="80" spans="1:6" x14ac:dyDescent="0.3">
      <c r="A80" s="347">
        <v>2</v>
      </c>
      <c r="B80" s="7">
        <v>2</v>
      </c>
      <c r="C80" s="7">
        <v>0</v>
      </c>
      <c r="D80" s="7">
        <v>0</v>
      </c>
      <c r="E80" s="7">
        <v>0</v>
      </c>
      <c r="F80" s="348">
        <v>119362</v>
      </c>
    </row>
    <row r="81" spans="1:6" x14ac:dyDescent="0.3">
      <c r="A81" s="347">
        <v>2</v>
      </c>
      <c r="B81" s="7">
        <v>1</v>
      </c>
      <c r="C81" s="7">
        <v>0</v>
      </c>
      <c r="D81" s="7">
        <v>1</v>
      </c>
      <c r="E81" s="7">
        <v>0</v>
      </c>
      <c r="F81" s="348">
        <v>34593</v>
      </c>
    </row>
    <row r="82" spans="1:6" x14ac:dyDescent="0.3">
      <c r="A82" s="347">
        <v>2</v>
      </c>
      <c r="B82" s="7">
        <v>1</v>
      </c>
      <c r="C82" s="7">
        <v>1</v>
      </c>
      <c r="D82" s="7">
        <v>0</v>
      </c>
      <c r="E82" s="7">
        <v>0</v>
      </c>
      <c r="F82" s="348">
        <v>858225</v>
      </c>
    </row>
    <row r="83" spans="1:6" x14ac:dyDescent="0.3">
      <c r="A83" s="347">
        <v>2</v>
      </c>
      <c r="B83" s="7">
        <v>0</v>
      </c>
      <c r="C83" s="7">
        <v>0</v>
      </c>
      <c r="D83" s="7">
        <v>2</v>
      </c>
      <c r="E83" s="7">
        <v>0</v>
      </c>
      <c r="F83" s="348">
        <v>290</v>
      </c>
    </row>
    <row r="84" spans="1:6" x14ac:dyDescent="0.3">
      <c r="A84" s="347">
        <v>2</v>
      </c>
      <c r="B84" s="7">
        <v>0</v>
      </c>
      <c r="C84" s="7">
        <v>1</v>
      </c>
      <c r="D84" s="7">
        <v>1</v>
      </c>
      <c r="E84" s="7">
        <v>0</v>
      </c>
      <c r="F84" s="348">
        <v>70</v>
      </c>
    </row>
    <row r="85" spans="1:6" x14ac:dyDescent="0.3">
      <c r="A85" s="347">
        <v>2</v>
      </c>
      <c r="B85" s="7">
        <v>0</v>
      </c>
      <c r="C85" s="7">
        <v>2</v>
      </c>
      <c r="D85" s="7">
        <v>0</v>
      </c>
      <c r="E85" s="7">
        <v>0</v>
      </c>
      <c r="F85" s="348">
        <v>16</v>
      </c>
    </row>
    <row r="86" spans="1:6" x14ac:dyDescent="0.3">
      <c r="A86" s="347">
        <v>1</v>
      </c>
      <c r="B86" s="7">
        <v>1</v>
      </c>
      <c r="C86" s="7">
        <v>0</v>
      </c>
      <c r="D86" s="7">
        <v>0</v>
      </c>
      <c r="E86" s="7">
        <v>0</v>
      </c>
      <c r="F86" s="348">
        <v>995358</v>
      </c>
    </row>
    <row r="87" spans="1:6" x14ac:dyDescent="0.3">
      <c r="A87" s="7">
        <v>1</v>
      </c>
      <c r="B87" s="7">
        <v>0</v>
      </c>
      <c r="C87" s="7">
        <v>0</v>
      </c>
      <c r="D87" s="7">
        <v>1</v>
      </c>
      <c r="E87" s="7">
        <v>0</v>
      </c>
      <c r="F87" s="6">
        <v>1008</v>
      </c>
    </row>
    <row r="88" spans="1:6" ht="15" thickBot="1" x14ac:dyDescent="0.35">
      <c r="A88" s="255">
        <v>1</v>
      </c>
      <c r="B88" s="255">
        <v>0</v>
      </c>
      <c r="C88" s="255">
        <v>1</v>
      </c>
      <c r="D88" s="255">
        <v>0</v>
      </c>
      <c r="E88" s="255">
        <v>0</v>
      </c>
      <c r="F88" s="239">
        <v>1427</v>
      </c>
    </row>
    <row r="89" spans="1:6" ht="16.2" thickBot="1" x14ac:dyDescent="0.35">
      <c r="A89" s="353"/>
      <c r="B89" s="354"/>
      <c r="C89" s="354"/>
      <c r="D89" s="354"/>
      <c r="E89" s="354"/>
      <c r="F89" s="191">
        <f>SUM(F4:F88)</f>
        <v>2542740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A9FE4-EC29-472F-AF3D-1188436EA4CD}">
  <sheetPr>
    <tabColor theme="0"/>
  </sheetPr>
  <dimension ref="A1:K19"/>
  <sheetViews>
    <sheetView workbookViewId="0">
      <selection activeCell="D5" sqref="D5:D17"/>
    </sheetView>
  </sheetViews>
  <sheetFormatPr defaultColWidth="9.109375" defaultRowHeight="14.4" x14ac:dyDescent="0.3"/>
  <cols>
    <col min="1" max="1" width="21.44140625" customWidth="1"/>
    <col min="2" max="2" width="25.5546875" customWidth="1"/>
    <col min="3" max="3" width="17.109375" customWidth="1"/>
    <col min="4" max="4" width="11.5546875" bestFit="1" customWidth="1"/>
  </cols>
  <sheetData>
    <row r="1" spans="1:4" ht="18" x14ac:dyDescent="0.35">
      <c r="A1" s="485" t="s">
        <v>790</v>
      </c>
      <c r="B1" s="485"/>
      <c r="C1" s="485"/>
      <c r="D1" s="485"/>
    </row>
    <row r="4" spans="1:4" ht="28.8" x14ac:dyDescent="0.3">
      <c r="A4" s="402" t="s">
        <v>791</v>
      </c>
      <c r="B4" s="402" t="s">
        <v>792</v>
      </c>
      <c r="C4" s="402" t="s">
        <v>793</v>
      </c>
      <c r="D4" s="402" t="s">
        <v>794</v>
      </c>
    </row>
    <row r="5" spans="1:4" ht="28.8" x14ac:dyDescent="0.3">
      <c r="A5" s="403" t="s">
        <v>795</v>
      </c>
      <c r="B5" s="404">
        <v>134264983.32999998</v>
      </c>
      <c r="C5" s="405">
        <v>6813.3348880025633</v>
      </c>
      <c r="D5" s="406">
        <v>0.23647447636796592</v>
      </c>
    </row>
    <row r="6" spans="1:4" x14ac:dyDescent="0.3">
      <c r="A6" s="407" t="s">
        <v>796</v>
      </c>
      <c r="B6" s="404">
        <v>448628787.20000005</v>
      </c>
      <c r="C6" s="405">
        <v>24063.301055864631</v>
      </c>
      <c r="D6" s="406">
        <v>0.22372431088742664</v>
      </c>
    </row>
    <row r="7" spans="1:4" x14ac:dyDescent="0.3">
      <c r="A7" s="407" t="s">
        <v>797</v>
      </c>
      <c r="B7" s="404">
        <v>74379956.25999999</v>
      </c>
      <c r="C7" s="405">
        <v>4302.2949893594669</v>
      </c>
      <c r="D7" s="406">
        <v>0.20746124506280908</v>
      </c>
    </row>
    <row r="8" spans="1:4" x14ac:dyDescent="0.3">
      <c r="A8" s="407" t="s">
        <v>798</v>
      </c>
      <c r="B8" s="404">
        <v>182105027.41000003</v>
      </c>
      <c r="C8" s="405">
        <v>8927.3802822550115</v>
      </c>
      <c r="D8" s="406">
        <v>0.24478181278595812</v>
      </c>
    </row>
    <row r="9" spans="1:4" x14ac:dyDescent="0.3">
      <c r="A9" s="407" t="s">
        <v>799</v>
      </c>
      <c r="B9" s="404">
        <v>86952252.359999999</v>
      </c>
      <c r="C9" s="405">
        <v>3875.338019013695</v>
      </c>
      <c r="D9" s="406">
        <v>0.26924800448389286</v>
      </c>
    </row>
    <row r="10" spans="1:4" x14ac:dyDescent="0.3">
      <c r="A10" s="407" t="s">
        <v>800</v>
      </c>
      <c r="B10" s="404">
        <v>46212374.299999997</v>
      </c>
      <c r="C10" s="405">
        <v>3058.6299573186388</v>
      </c>
      <c r="D10" s="406">
        <v>0.18130617280887004</v>
      </c>
    </row>
    <row r="11" spans="1:4" x14ac:dyDescent="0.3">
      <c r="A11" s="407" t="s">
        <v>801</v>
      </c>
      <c r="B11" s="404">
        <v>156130827.06999999</v>
      </c>
      <c r="C11" s="405">
        <v>7844.9310180569337</v>
      </c>
      <c r="D11" s="406">
        <v>0.23882554486808652</v>
      </c>
    </row>
    <row r="12" spans="1:4" x14ac:dyDescent="0.3">
      <c r="A12" s="407" t="s">
        <v>802</v>
      </c>
      <c r="B12" s="404">
        <v>131665264.77</v>
      </c>
      <c r="C12" s="405">
        <v>8322.0699854293744</v>
      </c>
      <c r="D12" s="406">
        <v>0.18985458906333402</v>
      </c>
    </row>
    <row r="13" spans="1:4" x14ac:dyDescent="0.3">
      <c r="A13" s="407" t="s">
        <v>803</v>
      </c>
      <c r="B13" s="404">
        <v>139796103.06999999</v>
      </c>
      <c r="C13" s="405">
        <v>8070.6227307902109</v>
      </c>
      <c r="D13" s="406">
        <v>0.20785920650707301</v>
      </c>
    </row>
    <row r="14" spans="1:4" x14ac:dyDescent="0.3">
      <c r="A14" s="407" t="s">
        <v>804</v>
      </c>
      <c r="B14" s="404">
        <v>1149421662.9000001</v>
      </c>
      <c r="C14" s="405">
        <v>84650.945796552798</v>
      </c>
      <c r="D14" s="406">
        <v>0.16294041165174658</v>
      </c>
    </row>
    <row r="15" spans="1:4" x14ac:dyDescent="0.3">
      <c r="A15" s="407" t="s">
        <v>805</v>
      </c>
      <c r="B15" s="404">
        <v>47400283.329999998</v>
      </c>
      <c r="C15" s="405">
        <v>2436.3046050421085</v>
      </c>
      <c r="D15" s="406">
        <v>0.23346973887535258</v>
      </c>
    </row>
    <row r="16" spans="1:4" x14ac:dyDescent="0.3">
      <c r="A16" s="407" t="s">
        <v>806</v>
      </c>
      <c r="B16" s="404">
        <v>66320189.43</v>
      </c>
      <c r="C16" s="405">
        <v>5939.5582737491231</v>
      </c>
      <c r="D16" s="406">
        <v>0.13399014480207372</v>
      </c>
    </row>
    <row r="17" spans="1:11" x14ac:dyDescent="0.3">
      <c r="A17" s="407" t="s">
        <v>807</v>
      </c>
      <c r="B17" s="404">
        <v>141486191.87</v>
      </c>
      <c r="C17" s="405">
        <v>8847.1620176212655</v>
      </c>
      <c r="D17" s="406">
        <v>0.19190722392766765</v>
      </c>
    </row>
    <row r="19" spans="1:11" x14ac:dyDescent="0.3">
      <c r="H19" s="408"/>
      <c r="I19" s="408"/>
      <c r="J19" s="408"/>
      <c r="K19" s="408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zoomScaleNormal="100" workbookViewId="0">
      <selection activeCell="A3" sqref="A3"/>
    </sheetView>
  </sheetViews>
  <sheetFormatPr defaultRowHeight="14.4" x14ac:dyDescent="0.3"/>
  <cols>
    <col min="1" max="1" width="35.33203125" bestFit="1" customWidth="1"/>
    <col min="2" max="2" width="15.109375" customWidth="1"/>
    <col min="3" max="3" width="21" customWidth="1"/>
    <col min="4" max="4" width="15.5546875" customWidth="1"/>
    <col min="5" max="5" width="14.88671875" customWidth="1"/>
  </cols>
  <sheetData>
    <row r="1" spans="1:5" s="2" customFormat="1" ht="15.6" x14ac:dyDescent="0.3">
      <c r="A1" s="451" t="s">
        <v>680</v>
      </c>
      <c r="B1" s="451"/>
      <c r="C1" s="451"/>
      <c r="D1" s="451"/>
      <c r="E1" s="451"/>
    </row>
    <row r="2" spans="1:5" x14ac:dyDescent="0.3">
      <c r="A2" s="39"/>
    </row>
    <row r="3" spans="1:5" s="38" customFormat="1" ht="15.6" x14ac:dyDescent="0.3">
      <c r="A3" s="65" t="s">
        <v>0</v>
      </c>
      <c r="B3" s="60" t="s">
        <v>1</v>
      </c>
      <c r="C3" s="60" t="s">
        <v>2</v>
      </c>
      <c r="D3" s="60" t="s">
        <v>3</v>
      </c>
      <c r="E3" s="60" t="s">
        <v>431</v>
      </c>
    </row>
    <row r="4" spans="1:5" x14ac:dyDescent="0.3">
      <c r="A4" s="10" t="s">
        <v>4</v>
      </c>
      <c r="B4" s="23">
        <f>SUM(B5:B9)</f>
        <v>2928913</v>
      </c>
      <c r="C4" s="23">
        <f>SUM(C5:C9)</f>
        <v>2545721971.5199995</v>
      </c>
      <c r="D4" s="24">
        <f>C4/B4</f>
        <v>869.16954225680297</v>
      </c>
      <c r="E4" s="24"/>
    </row>
    <row r="5" spans="1:5" x14ac:dyDescent="0.3">
      <c r="A5" s="16" t="s">
        <v>5</v>
      </c>
      <c r="B5" s="20">
        <v>1976746</v>
      </c>
      <c r="C5" s="21">
        <v>1937366884.04</v>
      </c>
      <c r="D5" s="21">
        <v>980.08</v>
      </c>
      <c r="E5" s="21">
        <v>870.88</v>
      </c>
    </row>
    <row r="6" spans="1:5" x14ac:dyDescent="0.3">
      <c r="A6" s="16" t="s">
        <v>6</v>
      </c>
      <c r="B6" s="20">
        <v>662449</v>
      </c>
      <c r="C6" s="21">
        <v>423340444.06</v>
      </c>
      <c r="D6" s="21">
        <v>639.04999999999995</v>
      </c>
      <c r="E6" s="21">
        <v>537.58000000000004</v>
      </c>
    </row>
    <row r="7" spans="1:5" x14ac:dyDescent="0.3">
      <c r="A7" s="16" t="s">
        <v>7</v>
      </c>
      <c r="B7" s="20">
        <v>206499</v>
      </c>
      <c r="C7" s="21">
        <v>133190153.95999999</v>
      </c>
      <c r="D7" s="21">
        <v>644.99</v>
      </c>
      <c r="E7" s="21">
        <v>563.12</v>
      </c>
    </row>
    <row r="8" spans="1:5" x14ac:dyDescent="0.3">
      <c r="A8" s="16" t="s">
        <v>8</v>
      </c>
      <c r="B8" s="20">
        <v>47621</v>
      </c>
      <c r="C8" s="21">
        <v>38457415.219999999</v>
      </c>
      <c r="D8" s="21">
        <v>807.57</v>
      </c>
      <c r="E8" s="21">
        <v>846</v>
      </c>
    </row>
    <row r="9" spans="1:5" x14ac:dyDescent="0.3">
      <c r="A9" s="212" t="s">
        <v>598</v>
      </c>
      <c r="B9" s="20">
        <v>35598</v>
      </c>
      <c r="C9" s="21">
        <v>13367074.24</v>
      </c>
      <c r="D9" s="21">
        <v>375.5</v>
      </c>
      <c r="E9" s="21">
        <v>418.95</v>
      </c>
    </row>
    <row r="10" spans="1:5" x14ac:dyDescent="0.3">
      <c r="A10" s="16"/>
      <c r="B10" s="17"/>
      <c r="C10" s="18"/>
      <c r="D10" s="18"/>
      <c r="E10" s="7"/>
    </row>
    <row r="11" spans="1:5" x14ac:dyDescent="0.3">
      <c r="A11" s="10" t="s">
        <v>9</v>
      </c>
      <c r="B11" s="23">
        <f>SUM(B12:B15)</f>
        <v>1420133</v>
      </c>
      <c r="C11" s="23">
        <f>SUM(C12:C15)</f>
        <v>278456850.71999997</v>
      </c>
      <c r="D11" s="24">
        <f>C11/B11</f>
        <v>196.07800869355191</v>
      </c>
      <c r="E11" s="7"/>
    </row>
    <row r="12" spans="1:5" x14ac:dyDescent="0.3">
      <c r="A12" s="16" t="s">
        <v>5</v>
      </c>
      <c r="B12" s="20">
        <v>1024604</v>
      </c>
      <c r="C12" s="21">
        <v>227005544.72</v>
      </c>
      <c r="D12" s="21">
        <v>221.55</v>
      </c>
      <c r="E12" s="21">
        <v>199.88</v>
      </c>
    </row>
    <row r="13" spans="1:5" x14ac:dyDescent="0.3">
      <c r="A13" s="16" t="s">
        <v>6</v>
      </c>
      <c r="B13" s="20">
        <v>321349</v>
      </c>
      <c r="C13" s="21">
        <v>41333256.32</v>
      </c>
      <c r="D13" s="21">
        <v>128.62</v>
      </c>
      <c r="E13" s="21">
        <v>119.52</v>
      </c>
    </row>
    <row r="14" spans="1:5" x14ac:dyDescent="0.3">
      <c r="A14" s="16" t="s">
        <v>7</v>
      </c>
      <c r="B14" s="20">
        <v>74180</v>
      </c>
      <c r="C14" s="21">
        <v>10118049.68</v>
      </c>
      <c r="D14" s="21">
        <v>136.4</v>
      </c>
      <c r="E14" s="21">
        <v>123.81</v>
      </c>
    </row>
    <row r="15" spans="1:5" x14ac:dyDescent="0.3">
      <c r="A15" s="16" t="s">
        <v>8</v>
      </c>
      <c r="B15" s="20">
        <v>0</v>
      </c>
      <c r="C15" s="21">
        <v>0</v>
      </c>
      <c r="D15" s="21">
        <v>0</v>
      </c>
      <c r="E15" s="21" t="s">
        <v>429</v>
      </c>
    </row>
    <row r="16" spans="1:5" x14ac:dyDescent="0.3">
      <c r="A16" s="16"/>
      <c r="B16" s="20"/>
      <c r="C16" s="21"/>
      <c r="D16" s="21"/>
      <c r="E16" s="7"/>
    </row>
    <row r="17" spans="1:5" x14ac:dyDescent="0.3">
      <c r="A17" s="10" t="s">
        <v>432</v>
      </c>
      <c r="B17" s="23">
        <f>SUM(B18:B21)</f>
        <v>447642</v>
      </c>
      <c r="C17" s="23">
        <f>SUM(C18:C21)</f>
        <v>52151648.280000001</v>
      </c>
      <c r="D17" s="24">
        <f>C17/B17</f>
        <v>116.50302759794657</v>
      </c>
      <c r="E17" s="7"/>
    </row>
    <row r="18" spans="1:5" x14ac:dyDescent="0.3">
      <c r="A18" s="16" t="s">
        <v>5</v>
      </c>
      <c r="B18" s="20">
        <v>369971</v>
      </c>
      <c r="C18" s="21">
        <v>46303280.210000001</v>
      </c>
      <c r="D18" s="21">
        <v>125.15</v>
      </c>
      <c r="E18" s="21">
        <v>106.26</v>
      </c>
    </row>
    <row r="19" spans="1:5" x14ac:dyDescent="0.3">
      <c r="A19" s="16" t="s">
        <v>6</v>
      </c>
      <c r="B19" s="20">
        <v>77655</v>
      </c>
      <c r="C19" s="21">
        <v>5841890.6299999999</v>
      </c>
      <c r="D19" s="21">
        <v>75.23</v>
      </c>
      <c r="E19" s="21">
        <v>50.81</v>
      </c>
    </row>
    <row r="20" spans="1:5" x14ac:dyDescent="0.3">
      <c r="A20" s="16" t="s">
        <v>7</v>
      </c>
      <c r="B20" s="20">
        <v>16</v>
      </c>
      <c r="C20" s="21">
        <v>6477.44</v>
      </c>
      <c r="D20" s="21">
        <v>404.84</v>
      </c>
      <c r="E20" s="21">
        <v>440</v>
      </c>
    </row>
    <row r="21" spans="1:5" x14ac:dyDescent="0.3">
      <c r="A21" s="16" t="s">
        <v>8</v>
      </c>
      <c r="B21" s="20">
        <v>0</v>
      </c>
      <c r="C21" s="21">
        <v>0</v>
      </c>
      <c r="D21" s="21">
        <v>0</v>
      </c>
      <c r="E21" s="201" t="s">
        <v>429</v>
      </c>
    </row>
    <row r="22" spans="1:5" x14ac:dyDescent="0.3">
      <c r="A22" s="16"/>
      <c r="B22" s="85"/>
      <c r="C22" s="86"/>
      <c r="D22" s="86"/>
      <c r="E22" s="74"/>
    </row>
    <row r="23" spans="1:5" s="2" customFormat="1" x14ac:dyDescent="0.3">
      <c r="A23" s="10" t="s">
        <v>633</v>
      </c>
      <c r="B23" s="23">
        <v>0</v>
      </c>
      <c r="C23" s="24">
        <f>SUM(C24:C27)</f>
        <v>0</v>
      </c>
      <c r="D23" s="24">
        <v>0</v>
      </c>
      <c r="E23" s="20" t="s">
        <v>429</v>
      </c>
    </row>
    <row r="24" spans="1:5" x14ac:dyDescent="0.3">
      <c r="A24" s="16" t="s">
        <v>5</v>
      </c>
      <c r="B24" s="20">
        <v>0</v>
      </c>
      <c r="C24" s="21">
        <v>0</v>
      </c>
      <c r="D24" s="21">
        <v>0</v>
      </c>
      <c r="E24" s="21" t="s">
        <v>429</v>
      </c>
    </row>
    <row r="25" spans="1:5" x14ac:dyDescent="0.3">
      <c r="A25" s="16" t="s">
        <v>6</v>
      </c>
      <c r="B25" s="20">
        <v>0</v>
      </c>
      <c r="C25" s="21">
        <v>0</v>
      </c>
      <c r="D25" s="21">
        <v>0</v>
      </c>
      <c r="E25" s="21" t="s">
        <v>429</v>
      </c>
    </row>
    <row r="26" spans="1:5" x14ac:dyDescent="0.3">
      <c r="A26" s="16" t="s">
        <v>7</v>
      </c>
      <c r="B26" s="20">
        <v>0</v>
      </c>
      <c r="C26" s="21">
        <v>0</v>
      </c>
      <c r="D26" s="21">
        <v>0</v>
      </c>
      <c r="E26" s="21" t="s">
        <v>429</v>
      </c>
    </row>
    <row r="27" spans="1:5" x14ac:dyDescent="0.3">
      <c r="A27" s="16" t="s">
        <v>8</v>
      </c>
      <c r="B27" s="20">
        <v>0</v>
      </c>
      <c r="C27" s="21">
        <v>0</v>
      </c>
      <c r="D27" s="21">
        <v>0</v>
      </c>
      <c r="E27" s="21" t="s">
        <v>429</v>
      </c>
    </row>
    <row r="28" spans="1:5" ht="15.6" x14ac:dyDescent="0.3">
      <c r="A28" s="66" t="s">
        <v>10</v>
      </c>
      <c r="B28" s="67">
        <f>B4+B11+B17+B23</f>
        <v>4796688</v>
      </c>
      <c r="C28" s="68">
        <f>C4+C11+C17+C23</f>
        <v>2876330470.5199995</v>
      </c>
      <c r="D28" s="93"/>
      <c r="E28" s="93"/>
    </row>
    <row r="29" spans="1:5" x14ac:dyDescent="0.3">
      <c r="E29" s="19"/>
    </row>
    <row r="30" spans="1:5" x14ac:dyDescent="0.3">
      <c r="A30" s="9"/>
    </row>
  </sheetData>
  <mergeCells count="1">
    <mergeCell ref="A1:E1"/>
  </mergeCells>
  <pageMargins left="0.32" right="0.26" top="0.74803149606299213" bottom="0.74803149606299213" header="0.31496062992125984" footer="0.31496062992125984"/>
  <pageSetup paperSize="9" orientation="portrait" r:id="rId1"/>
  <headerFooter>
    <oddFooter>&amp;C&amp;P/&amp;N&amp;R&amp;D &amp;T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9"/>
  <sheetViews>
    <sheetView workbookViewId="0">
      <selection activeCell="A24" sqref="A24:F28"/>
    </sheetView>
  </sheetViews>
  <sheetFormatPr defaultColWidth="9.109375" defaultRowHeight="14.4" x14ac:dyDescent="0.3"/>
  <cols>
    <col min="1" max="1" width="32.33203125" customWidth="1"/>
    <col min="2" max="2" width="15.44140625" customWidth="1"/>
    <col min="3" max="3" width="22" customWidth="1"/>
    <col min="4" max="4" width="19" customWidth="1"/>
    <col min="5" max="5" width="20.109375" customWidth="1"/>
    <col min="6" max="6" width="18.109375" bestFit="1" customWidth="1"/>
  </cols>
  <sheetData>
    <row r="1" spans="1:10" s="2" customFormat="1" ht="15.6" x14ac:dyDescent="0.3">
      <c r="A1" s="451" t="s">
        <v>692</v>
      </c>
      <c r="B1" s="451"/>
      <c r="C1" s="451"/>
      <c r="D1" s="451"/>
      <c r="E1" s="451"/>
      <c r="F1" s="451"/>
    </row>
    <row r="2" spans="1:10" x14ac:dyDescent="0.3">
      <c r="A2" s="39"/>
    </row>
    <row r="3" spans="1:10" s="42" customFormat="1" ht="46.8" x14ac:dyDescent="0.3">
      <c r="A3" s="87" t="s">
        <v>11</v>
      </c>
      <c r="B3" s="87" t="s">
        <v>600</v>
      </c>
      <c r="C3" s="87" t="s">
        <v>601</v>
      </c>
      <c r="D3" s="213" t="s">
        <v>602</v>
      </c>
      <c r="E3" s="213" t="s">
        <v>603</v>
      </c>
      <c r="F3" s="213" t="s">
        <v>604</v>
      </c>
    </row>
    <row r="4" spans="1:10" x14ac:dyDescent="0.3">
      <c r="A4" s="1" t="s">
        <v>5</v>
      </c>
      <c r="B4" s="303">
        <v>1951345</v>
      </c>
      <c r="C4" s="304">
        <v>2382534986.5300002</v>
      </c>
      <c r="D4" s="305" t="s">
        <v>682</v>
      </c>
      <c r="E4" s="304">
        <v>134760808.97999999</v>
      </c>
      <c r="F4" s="305" t="s">
        <v>683</v>
      </c>
    </row>
    <row r="5" spans="1:10" x14ac:dyDescent="0.3">
      <c r="A5" s="1" t="s">
        <v>6</v>
      </c>
      <c r="B5" s="303">
        <v>375917</v>
      </c>
      <c r="C5" s="304">
        <v>292474180.83999997</v>
      </c>
      <c r="D5" s="305" t="s">
        <v>686</v>
      </c>
      <c r="E5" s="304">
        <v>16132447.689999999</v>
      </c>
      <c r="F5" s="305" t="s">
        <v>687</v>
      </c>
    </row>
    <row r="6" spans="1:10" ht="15" customHeight="1" x14ac:dyDescent="0.3">
      <c r="A6" s="1" t="s">
        <v>45</v>
      </c>
      <c r="B6" s="303">
        <v>173442</v>
      </c>
      <c r="C6" s="304">
        <v>128042116.8</v>
      </c>
      <c r="D6" s="305" t="s">
        <v>688</v>
      </c>
      <c r="E6" s="304">
        <v>6594960.6500000004</v>
      </c>
      <c r="F6" s="305" t="s">
        <v>689</v>
      </c>
    </row>
    <row r="7" spans="1:10" x14ac:dyDescent="0.3">
      <c r="A7" s="1" t="s">
        <v>598</v>
      </c>
      <c r="B7" s="303">
        <v>11641</v>
      </c>
      <c r="C7" s="304">
        <v>4943408.6900000004</v>
      </c>
      <c r="D7" s="305" t="s">
        <v>684</v>
      </c>
      <c r="E7" s="304">
        <v>294421.75</v>
      </c>
      <c r="F7" s="305" t="s">
        <v>685</v>
      </c>
    </row>
    <row r="8" spans="1:10" ht="15" customHeight="1" x14ac:dyDescent="0.3">
      <c r="A8" s="1" t="s">
        <v>8</v>
      </c>
      <c r="B8" s="303">
        <v>30395</v>
      </c>
      <c r="C8" s="304">
        <v>13986201.460000001</v>
      </c>
      <c r="D8" s="305" t="s">
        <v>690</v>
      </c>
      <c r="E8" s="304">
        <v>310075.37</v>
      </c>
      <c r="F8" s="305" t="s">
        <v>691</v>
      </c>
    </row>
    <row r="9" spans="1:10" ht="15.6" x14ac:dyDescent="0.3">
      <c r="A9" s="66" t="s">
        <v>10</v>
      </c>
      <c r="B9" s="311">
        <f>SUM(B4:B8)</f>
        <v>2542740</v>
      </c>
      <c r="C9" s="310">
        <f>SUM(C4:C8)</f>
        <v>2821980894.3200006</v>
      </c>
      <c r="D9" s="320"/>
      <c r="E9" s="352">
        <f>SUM(E4:E8)</f>
        <v>158092714.44</v>
      </c>
      <c r="F9" s="298"/>
    </row>
    <row r="10" spans="1:10" ht="15" customHeight="1" x14ac:dyDescent="0.3"/>
    <row r="11" spans="1:10" ht="15.6" x14ac:dyDescent="0.3">
      <c r="A11" s="451" t="s">
        <v>679</v>
      </c>
      <c r="B11" s="451"/>
      <c r="C11" s="451"/>
      <c r="D11" s="451"/>
      <c r="E11" s="451"/>
      <c r="F11" s="451"/>
    </row>
    <row r="12" spans="1:10" x14ac:dyDescent="0.3">
      <c r="A12" s="39"/>
    </row>
    <row r="13" spans="1:10" ht="46.8" x14ac:dyDescent="0.3">
      <c r="A13" s="87" t="s">
        <v>11</v>
      </c>
      <c r="B13" s="87" t="s">
        <v>600</v>
      </c>
      <c r="C13" s="87" t="s">
        <v>601</v>
      </c>
      <c r="D13" s="213" t="s">
        <v>602</v>
      </c>
      <c r="E13" s="213" t="s">
        <v>603</v>
      </c>
      <c r="F13" s="213" t="s">
        <v>604</v>
      </c>
      <c r="J13" s="9"/>
    </row>
    <row r="14" spans="1:10" x14ac:dyDescent="0.3">
      <c r="A14" s="1" t="s">
        <v>5</v>
      </c>
      <c r="B14" s="303">
        <v>1950954</v>
      </c>
      <c r="C14" s="304">
        <v>2377451185.1999998</v>
      </c>
      <c r="D14" s="305" t="s">
        <v>669</v>
      </c>
      <c r="E14" s="304">
        <v>134463775.31</v>
      </c>
      <c r="F14" s="305" t="s">
        <v>670</v>
      </c>
    </row>
    <row r="15" spans="1:10" x14ac:dyDescent="0.3">
      <c r="A15" s="1" t="s">
        <v>6</v>
      </c>
      <c r="B15" s="303">
        <v>375886</v>
      </c>
      <c r="C15" s="304">
        <v>291930514.26999998</v>
      </c>
      <c r="D15" s="305" t="s">
        <v>673</v>
      </c>
      <c r="E15" s="304">
        <v>16102666.83</v>
      </c>
      <c r="F15" s="305" t="s">
        <v>674</v>
      </c>
    </row>
    <row r="16" spans="1:10" x14ac:dyDescent="0.3">
      <c r="A16" s="1" t="s">
        <v>45</v>
      </c>
      <c r="B16" s="303">
        <v>173267</v>
      </c>
      <c r="C16" s="304">
        <v>127877710.09999999</v>
      </c>
      <c r="D16" s="305" t="s">
        <v>675</v>
      </c>
      <c r="E16" s="304">
        <v>6587215.4900000002</v>
      </c>
      <c r="F16" s="305" t="s">
        <v>676</v>
      </c>
    </row>
    <row r="17" spans="1:6" x14ac:dyDescent="0.3">
      <c r="A17" s="1" t="s">
        <v>598</v>
      </c>
      <c r="B17" s="303">
        <v>11737</v>
      </c>
      <c r="C17" s="304">
        <v>4984556.54</v>
      </c>
      <c r="D17" s="305" t="s">
        <v>671</v>
      </c>
      <c r="E17" s="304">
        <v>296920.32000000001</v>
      </c>
      <c r="F17" s="305" t="s">
        <v>672</v>
      </c>
    </row>
    <row r="18" spans="1:6" x14ac:dyDescent="0.3">
      <c r="A18" s="1" t="s">
        <v>8</v>
      </c>
      <c r="B18" s="303">
        <v>30098</v>
      </c>
      <c r="C18" s="304">
        <v>13819243.779999999</v>
      </c>
      <c r="D18" s="305" t="s">
        <v>677</v>
      </c>
      <c r="E18" s="304">
        <v>305393.64</v>
      </c>
      <c r="F18" s="305" t="s">
        <v>678</v>
      </c>
    </row>
    <row r="19" spans="1:6" ht="15.6" x14ac:dyDescent="0.3">
      <c r="A19" s="66" t="s">
        <v>10</v>
      </c>
      <c r="B19" s="311">
        <f>SUM(B14:B18)</f>
        <v>2541942</v>
      </c>
      <c r="C19" s="310">
        <f>SUM(C14:C18)</f>
        <v>2816063209.8899999</v>
      </c>
      <c r="D19" s="320"/>
      <c r="E19" s="310">
        <f>SUM(E14:E18)</f>
        <v>157755971.59</v>
      </c>
      <c r="F19" s="298"/>
    </row>
    <row r="21" spans="1:6" ht="15.6" x14ac:dyDescent="0.3">
      <c r="A21" s="451" t="s">
        <v>667</v>
      </c>
      <c r="B21" s="451"/>
      <c r="C21" s="451"/>
      <c r="D21" s="451"/>
      <c r="E21" s="451"/>
      <c r="F21" s="451"/>
    </row>
    <row r="22" spans="1:6" x14ac:dyDescent="0.3">
      <c r="A22" s="39"/>
    </row>
    <row r="23" spans="1:6" ht="46.8" x14ac:dyDescent="0.3">
      <c r="A23" s="87" t="s">
        <v>11</v>
      </c>
      <c r="B23" s="87" t="s">
        <v>600</v>
      </c>
      <c r="C23" s="87" t="s">
        <v>601</v>
      </c>
      <c r="D23" s="213" t="s">
        <v>602</v>
      </c>
      <c r="E23" s="213" t="s">
        <v>603</v>
      </c>
      <c r="F23" s="213" t="s">
        <v>604</v>
      </c>
    </row>
    <row r="24" spans="1:6" x14ac:dyDescent="0.3">
      <c r="A24" s="1" t="s">
        <v>5</v>
      </c>
      <c r="B24" s="303">
        <v>1948647</v>
      </c>
      <c r="C24" s="304">
        <v>2373081720.1599998</v>
      </c>
      <c r="D24" s="305" t="s">
        <v>657</v>
      </c>
      <c r="E24" s="304">
        <v>134218829.33000001</v>
      </c>
      <c r="F24" s="305" t="s">
        <v>658</v>
      </c>
    </row>
    <row r="25" spans="1:6" x14ac:dyDescent="0.3">
      <c r="A25" s="1" t="s">
        <v>6</v>
      </c>
      <c r="B25" s="303">
        <v>376232</v>
      </c>
      <c r="C25" s="304">
        <v>291849749.54000002</v>
      </c>
      <c r="D25" s="305" t="s">
        <v>661</v>
      </c>
      <c r="E25" s="304">
        <v>16100163.51</v>
      </c>
      <c r="F25" s="305" t="s">
        <v>662</v>
      </c>
    </row>
    <row r="26" spans="1:6" x14ac:dyDescent="0.3">
      <c r="A26" s="1" t="s">
        <v>45</v>
      </c>
      <c r="B26" s="303">
        <v>173152</v>
      </c>
      <c r="C26" s="304">
        <v>127766368.08</v>
      </c>
      <c r="D26" s="305" t="s">
        <v>663</v>
      </c>
      <c r="E26" s="304">
        <v>6583392.4800000004</v>
      </c>
      <c r="F26" s="305" t="s">
        <v>664</v>
      </c>
    </row>
    <row r="27" spans="1:6" x14ac:dyDescent="0.3">
      <c r="A27" s="1" t="s">
        <v>598</v>
      </c>
      <c r="B27" s="303">
        <v>11825</v>
      </c>
      <c r="C27" s="304">
        <v>5020034.5</v>
      </c>
      <c r="D27" s="305" t="s">
        <v>659</v>
      </c>
      <c r="E27" s="304">
        <v>299123.5</v>
      </c>
      <c r="F27" s="305" t="s">
        <v>660</v>
      </c>
    </row>
    <row r="28" spans="1:6" x14ac:dyDescent="0.3">
      <c r="A28" s="1" t="s">
        <v>8</v>
      </c>
      <c r="B28" s="303">
        <v>29768</v>
      </c>
      <c r="C28" s="304">
        <v>13635218.369999999</v>
      </c>
      <c r="D28" s="305" t="s">
        <v>665</v>
      </c>
      <c r="E28" s="304">
        <v>299368.25</v>
      </c>
      <c r="F28" s="305" t="s">
        <v>666</v>
      </c>
    </row>
    <row r="29" spans="1:6" ht="15.6" x14ac:dyDescent="0.3">
      <c r="A29" s="66" t="s">
        <v>10</v>
      </c>
      <c r="B29" s="311">
        <f>SUM(B24:B28)</f>
        <v>2539624</v>
      </c>
      <c r="C29" s="310">
        <f>SUM(C24:C28)</f>
        <v>2811353090.6499996</v>
      </c>
      <c r="D29" s="320"/>
      <c r="E29" s="310">
        <f>SUM(E24:E28)</f>
        <v>157500877.06999999</v>
      </c>
      <c r="F29" s="298"/>
    </row>
  </sheetData>
  <mergeCells count="3">
    <mergeCell ref="A1:F1"/>
    <mergeCell ref="A11:F11"/>
    <mergeCell ref="A21:F21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  <headerFooter>
    <oddFooter>&amp;C&amp;P/&amp;N&amp;R&amp;D 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F28"/>
  <sheetViews>
    <sheetView workbookViewId="0">
      <selection activeCell="A28" sqref="A28:C28"/>
    </sheetView>
  </sheetViews>
  <sheetFormatPr defaultRowHeight="14.4" x14ac:dyDescent="0.3"/>
  <cols>
    <col min="1" max="1" width="35.33203125" bestFit="1" customWidth="1"/>
    <col min="2" max="2" width="14.88671875" customWidth="1"/>
    <col min="3" max="3" width="20.6640625" customWidth="1"/>
    <col min="4" max="4" width="15.109375" bestFit="1" customWidth="1"/>
    <col min="5" max="5" width="12.6640625" customWidth="1"/>
  </cols>
  <sheetData>
    <row r="1" spans="1:5" ht="15.6" x14ac:dyDescent="0.3">
      <c r="A1" s="451" t="s">
        <v>681</v>
      </c>
      <c r="B1" s="451"/>
      <c r="C1" s="451"/>
      <c r="D1" s="451"/>
      <c r="E1" s="451"/>
    </row>
    <row r="2" spans="1:5" x14ac:dyDescent="0.3">
      <c r="A2" s="39"/>
    </row>
    <row r="3" spans="1:5" ht="15.6" x14ac:dyDescent="0.3">
      <c r="A3" s="65" t="s">
        <v>0</v>
      </c>
      <c r="B3" s="60" t="s">
        <v>1</v>
      </c>
      <c r="C3" s="60" t="s">
        <v>2</v>
      </c>
      <c r="D3" s="60" t="s">
        <v>3</v>
      </c>
      <c r="E3" s="60" t="s">
        <v>431</v>
      </c>
    </row>
    <row r="4" spans="1:5" x14ac:dyDescent="0.3">
      <c r="A4" s="10" t="s">
        <v>4</v>
      </c>
      <c r="B4" s="23">
        <f>B5+B6+B7+B8+B9</f>
        <v>2928913</v>
      </c>
      <c r="C4" s="24">
        <f>C5+C6+C7+C8+C9</f>
        <v>2359022695.3200002</v>
      </c>
      <c r="D4" s="24">
        <f>C4/B4</f>
        <v>805.42600456893058</v>
      </c>
      <c r="E4" s="24"/>
    </row>
    <row r="5" spans="1:5" x14ac:dyDescent="0.3">
      <c r="A5" s="16" t="s">
        <v>5</v>
      </c>
      <c r="B5" s="20">
        <v>1976746</v>
      </c>
      <c r="C5" s="21">
        <v>1788326624.3699999</v>
      </c>
      <c r="D5" s="21">
        <v>904.68</v>
      </c>
      <c r="E5" s="21">
        <v>815.55</v>
      </c>
    </row>
    <row r="6" spans="1:5" x14ac:dyDescent="0.3">
      <c r="A6" s="16" t="s">
        <v>6</v>
      </c>
      <c r="B6" s="20">
        <v>662449</v>
      </c>
      <c r="C6" s="21">
        <v>393720807.76999998</v>
      </c>
      <c r="D6" s="21">
        <v>594.34</v>
      </c>
      <c r="E6" s="21">
        <v>503.62</v>
      </c>
    </row>
    <row r="7" spans="1:5" x14ac:dyDescent="0.3">
      <c r="A7" s="16" t="s">
        <v>7</v>
      </c>
      <c r="B7" s="20">
        <v>206499</v>
      </c>
      <c r="C7" s="21">
        <v>125849072.76000001</v>
      </c>
      <c r="D7" s="21">
        <v>609.44000000000005</v>
      </c>
      <c r="E7" s="21">
        <v>530.02</v>
      </c>
    </row>
    <row r="8" spans="1:5" x14ac:dyDescent="0.3">
      <c r="A8" s="16" t="s">
        <v>8</v>
      </c>
      <c r="B8" s="20">
        <v>47621</v>
      </c>
      <c r="C8" s="21">
        <v>38048268.289999999</v>
      </c>
      <c r="D8" s="21">
        <v>798.98</v>
      </c>
      <c r="E8" s="21">
        <v>846</v>
      </c>
    </row>
    <row r="9" spans="1:5" x14ac:dyDescent="0.3">
      <c r="A9" s="212" t="s">
        <v>598</v>
      </c>
      <c r="B9" s="20">
        <v>35598</v>
      </c>
      <c r="C9" s="21">
        <v>13077922.130000001</v>
      </c>
      <c r="D9" s="21">
        <v>367.38</v>
      </c>
      <c r="E9" s="21">
        <v>393.81</v>
      </c>
    </row>
    <row r="10" spans="1:5" x14ac:dyDescent="0.3">
      <c r="A10" s="16"/>
      <c r="B10" s="17"/>
      <c r="C10" s="18"/>
      <c r="D10" s="18"/>
      <c r="E10" s="7"/>
    </row>
    <row r="11" spans="1:5" x14ac:dyDescent="0.3">
      <c r="A11" s="10" t="s">
        <v>9</v>
      </c>
      <c r="B11" s="23">
        <f>B12+B13+B14+B15</f>
        <v>1420133</v>
      </c>
      <c r="C11" s="24">
        <f>C12+C13+C14+C15</f>
        <v>253078557.36000001</v>
      </c>
      <c r="D11" s="24">
        <f>C11/B11</f>
        <v>178.20764488959838</v>
      </c>
      <c r="E11" s="7"/>
    </row>
    <row r="12" spans="1:5" x14ac:dyDescent="0.3">
      <c r="A12" s="16" t="s">
        <v>5</v>
      </c>
      <c r="B12" s="20">
        <v>1024604</v>
      </c>
      <c r="C12" s="21">
        <v>205194441.08000001</v>
      </c>
      <c r="D12" s="21">
        <v>200.27</v>
      </c>
      <c r="E12" s="21">
        <v>187.36</v>
      </c>
    </row>
    <row r="13" spans="1:5" x14ac:dyDescent="0.3">
      <c r="A13" s="16" t="s">
        <v>6</v>
      </c>
      <c r="B13" s="20">
        <v>321349</v>
      </c>
      <c r="C13" s="21">
        <v>38497820.960000001</v>
      </c>
      <c r="D13" s="21">
        <v>119.8</v>
      </c>
      <c r="E13" s="21">
        <v>112.4</v>
      </c>
    </row>
    <row r="14" spans="1:5" x14ac:dyDescent="0.3">
      <c r="A14" s="16" t="s">
        <v>7</v>
      </c>
      <c r="B14" s="20">
        <v>74180</v>
      </c>
      <c r="C14" s="21">
        <v>9386295.3200000003</v>
      </c>
      <c r="D14" s="21">
        <v>126.53</v>
      </c>
      <c r="E14" s="21">
        <v>116.41</v>
      </c>
    </row>
    <row r="15" spans="1:5" x14ac:dyDescent="0.3">
      <c r="A15" s="16" t="s">
        <v>8</v>
      </c>
      <c r="B15" s="20">
        <v>0</v>
      </c>
      <c r="C15" s="21">
        <v>0</v>
      </c>
      <c r="D15" s="21">
        <v>0</v>
      </c>
      <c r="E15" s="21" t="s">
        <v>429</v>
      </c>
    </row>
    <row r="16" spans="1:5" x14ac:dyDescent="0.3">
      <c r="A16" s="16"/>
      <c r="B16" s="20"/>
      <c r="C16" s="21"/>
      <c r="D16" s="21"/>
      <c r="E16" s="7"/>
    </row>
    <row r="17" spans="1:6" x14ac:dyDescent="0.3">
      <c r="A17" s="10" t="s">
        <v>432</v>
      </c>
      <c r="B17" s="23">
        <f>B18+B19+B20</f>
        <v>447642</v>
      </c>
      <c r="C17" s="24">
        <f>C18+C19+C20</f>
        <v>51786927.200000003</v>
      </c>
      <c r="D17" s="24">
        <f>C17/B17</f>
        <v>115.68826696333231</v>
      </c>
      <c r="E17" s="7"/>
    </row>
    <row r="18" spans="1:6" x14ac:dyDescent="0.3">
      <c r="A18" s="16" t="s">
        <v>5</v>
      </c>
      <c r="B18" s="20">
        <v>369971</v>
      </c>
      <c r="C18" s="21">
        <v>45973226.770000003</v>
      </c>
      <c r="D18" s="21">
        <v>124.26</v>
      </c>
      <c r="E18" s="21">
        <v>105.98</v>
      </c>
    </row>
    <row r="19" spans="1:6" x14ac:dyDescent="0.3">
      <c r="A19" s="16" t="s">
        <v>6</v>
      </c>
      <c r="B19" s="20">
        <v>77655</v>
      </c>
      <c r="C19" s="21">
        <v>5807248.1299999999</v>
      </c>
      <c r="D19" s="21">
        <v>74.78</v>
      </c>
      <c r="E19" s="21">
        <v>50.78</v>
      </c>
    </row>
    <row r="20" spans="1:6" x14ac:dyDescent="0.3">
      <c r="A20" s="16" t="s">
        <v>7</v>
      </c>
      <c r="B20" s="20">
        <v>16</v>
      </c>
      <c r="C20" s="21">
        <v>6452.3</v>
      </c>
      <c r="D20" s="21">
        <v>403.27</v>
      </c>
      <c r="E20" s="21">
        <v>440</v>
      </c>
    </row>
    <row r="21" spans="1:6" x14ac:dyDescent="0.3">
      <c r="A21" s="16" t="s">
        <v>8</v>
      </c>
      <c r="B21" s="20">
        <v>0</v>
      </c>
      <c r="C21" s="21">
        <v>0</v>
      </c>
      <c r="D21" s="21">
        <v>0</v>
      </c>
      <c r="E21" s="21" t="s">
        <v>429</v>
      </c>
    </row>
    <row r="22" spans="1:6" x14ac:dyDescent="0.3">
      <c r="A22" s="16"/>
      <c r="B22" s="85"/>
      <c r="C22" s="86"/>
      <c r="D22" s="86"/>
      <c r="E22" s="74"/>
    </row>
    <row r="23" spans="1:6" x14ac:dyDescent="0.3">
      <c r="A23" s="10" t="s">
        <v>633</v>
      </c>
      <c r="B23" s="23">
        <v>0</v>
      </c>
      <c r="C23" s="24">
        <v>0</v>
      </c>
      <c r="D23" s="24">
        <v>0</v>
      </c>
      <c r="E23" s="20" t="s">
        <v>429</v>
      </c>
    </row>
    <row r="24" spans="1:6" x14ac:dyDescent="0.3">
      <c r="A24" s="16" t="s">
        <v>5</v>
      </c>
      <c r="B24" s="20">
        <v>0</v>
      </c>
      <c r="C24" s="21">
        <v>0</v>
      </c>
      <c r="D24" s="21">
        <v>0</v>
      </c>
      <c r="E24" s="21" t="s">
        <v>429</v>
      </c>
      <c r="F24" t="s">
        <v>429</v>
      </c>
    </row>
    <row r="25" spans="1:6" x14ac:dyDescent="0.3">
      <c r="A25" s="16" t="s">
        <v>6</v>
      </c>
      <c r="B25" s="20">
        <v>0</v>
      </c>
      <c r="C25" s="21">
        <v>0</v>
      </c>
      <c r="D25" s="21">
        <v>0</v>
      </c>
      <c r="E25" s="21" t="s">
        <v>429</v>
      </c>
      <c r="F25" t="s">
        <v>429</v>
      </c>
    </row>
    <row r="26" spans="1:6" x14ac:dyDescent="0.3">
      <c r="A26" s="16" t="s">
        <v>7</v>
      </c>
      <c r="B26" s="20">
        <v>0</v>
      </c>
      <c r="C26" s="21">
        <v>0</v>
      </c>
      <c r="D26" s="21">
        <v>0</v>
      </c>
      <c r="E26" s="21" t="s">
        <v>429</v>
      </c>
      <c r="F26" t="s">
        <v>429</v>
      </c>
    </row>
    <row r="27" spans="1:6" x14ac:dyDescent="0.3">
      <c r="A27" s="16" t="s">
        <v>8</v>
      </c>
      <c r="B27" s="20">
        <v>0</v>
      </c>
      <c r="C27" s="21">
        <v>0</v>
      </c>
      <c r="D27" s="21">
        <v>0</v>
      </c>
      <c r="E27" s="21" t="s">
        <v>429</v>
      </c>
      <c r="F27" t="s">
        <v>429</v>
      </c>
    </row>
    <row r="28" spans="1:6" ht="15.6" x14ac:dyDescent="0.3">
      <c r="A28" s="66" t="s">
        <v>10</v>
      </c>
      <c r="B28" s="67">
        <f>B4+B11+B17+B23</f>
        <v>4796688</v>
      </c>
      <c r="C28" s="68">
        <f>C4+C11+C17+C23</f>
        <v>2663888179.8800001</v>
      </c>
      <c r="D28" s="93"/>
      <c r="E28" s="93"/>
    </row>
  </sheetData>
  <mergeCells count="1">
    <mergeCell ref="A1:E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N53"/>
  <sheetViews>
    <sheetView topLeftCell="A21" workbookViewId="0">
      <selection sqref="A1:M1"/>
    </sheetView>
  </sheetViews>
  <sheetFormatPr defaultColWidth="9.109375" defaultRowHeight="14.4" x14ac:dyDescent="0.3"/>
  <cols>
    <col min="1" max="1" width="23.6640625" bestFit="1" customWidth="1"/>
    <col min="2" max="2" width="11.88671875" customWidth="1"/>
    <col min="3" max="3" width="11.5546875" customWidth="1"/>
    <col min="4" max="4" width="11.109375" customWidth="1"/>
    <col min="5" max="5" width="11.33203125" customWidth="1"/>
    <col min="6" max="6" width="11" customWidth="1"/>
    <col min="7" max="7" width="12.109375" customWidth="1"/>
    <col min="8" max="8" width="11" customWidth="1"/>
    <col min="9" max="9" width="11.88671875" customWidth="1"/>
    <col min="10" max="10" width="12.5546875" customWidth="1"/>
    <col min="11" max="12" width="11.88671875" customWidth="1"/>
    <col min="13" max="13" width="12.6640625" customWidth="1"/>
  </cols>
  <sheetData>
    <row r="1" spans="1:13" ht="15.6" x14ac:dyDescent="0.3">
      <c r="A1" s="451" t="s">
        <v>694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</row>
    <row r="2" spans="1:13" x14ac:dyDescent="0.3">
      <c r="A2" s="39"/>
      <c r="B2" s="8"/>
      <c r="C2" s="8"/>
      <c r="D2" s="9"/>
      <c r="E2" s="8"/>
      <c r="F2" s="9"/>
      <c r="G2" s="9"/>
      <c r="H2" s="8"/>
      <c r="I2" s="8"/>
      <c r="J2" s="9"/>
    </row>
    <row r="3" spans="1:13" ht="15.6" x14ac:dyDescent="0.3">
      <c r="A3" s="455" t="s">
        <v>18</v>
      </c>
      <c r="B3" s="487" t="s">
        <v>5</v>
      </c>
      <c r="C3" s="487"/>
      <c r="D3" s="487"/>
      <c r="E3" s="487" t="s">
        <v>6</v>
      </c>
      <c r="F3" s="487"/>
      <c r="G3" s="62"/>
      <c r="H3" s="487" t="s">
        <v>19</v>
      </c>
      <c r="I3" s="487"/>
      <c r="J3" s="487"/>
      <c r="K3" s="487" t="s">
        <v>20</v>
      </c>
      <c r="L3" s="487"/>
      <c r="M3" s="487"/>
    </row>
    <row r="4" spans="1:13" ht="15.6" x14ac:dyDescent="0.3">
      <c r="A4" s="486"/>
      <c r="B4" s="62" t="s">
        <v>1</v>
      </c>
      <c r="C4" s="69" t="s">
        <v>21</v>
      </c>
      <c r="D4" s="69" t="s">
        <v>431</v>
      </c>
      <c r="E4" s="62" t="s">
        <v>1</v>
      </c>
      <c r="F4" s="69" t="s">
        <v>21</v>
      </c>
      <c r="G4" s="69" t="s">
        <v>431</v>
      </c>
      <c r="H4" s="62" t="s">
        <v>1</v>
      </c>
      <c r="I4" s="69" t="s">
        <v>21</v>
      </c>
      <c r="J4" s="69" t="s">
        <v>431</v>
      </c>
      <c r="K4" s="62" t="s">
        <v>1</v>
      </c>
      <c r="L4" s="69" t="s">
        <v>21</v>
      </c>
      <c r="M4" s="69" t="s">
        <v>431</v>
      </c>
    </row>
    <row r="5" spans="1:13" x14ac:dyDescent="0.3">
      <c r="A5" s="10" t="s">
        <v>22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2"/>
    </row>
    <row r="6" spans="1:13" x14ac:dyDescent="0.3">
      <c r="A6" s="16" t="s">
        <v>434</v>
      </c>
      <c r="B6" s="26">
        <v>339277</v>
      </c>
      <c r="C6" s="54">
        <v>360.44</v>
      </c>
      <c r="D6" s="201">
        <v>411.01</v>
      </c>
      <c r="E6" s="166">
        <v>328524</v>
      </c>
      <c r="F6" s="201">
        <v>376.17</v>
      </c>
      <c r="G6" s="201">
        <v>414.79</v>
      </c>
      <c r="H6" s="166">
        <v>92897</v>
      </c>
      <c r="I6" s="201">
        <v>392.72</v>
      </c>
      <c r="J6" s="201">
        <v>394.5</v>
      </c>
      <c r="K6" s="166">
        <v>3176</v>
      </c>
      <c r="L6" s="201">
        <v>252.55</v>
      </c>
      <c r="M6" s="201">
        <v>200</v>
      </c>
    </row>
    <row r="7" spans="1:13" x14ac:dyDescent="0.3">
      <c r="A7" s="16" t="s">
        <v>435</v>
      </c>
      <c r="B7" s="26">
        <v>869548</v>
      </c>
      <c r="C7" s="54">
        <v>703.87</v>
      </c>
      <c r="D7" s="201">
        <v>673.27</v>
      </c>
      <c r="E7" s="166">
        <v>274382</v>
      </c>
      <c r="F7" s="201">
        <v>721.33</v>
      </c>
      <c r="G7" s="201">
        <v>715.32</v>
      </c>
      <c r="H7" s="166">
        <v>95159</v>
      </c>
      <c r="I7" s="201">
        <v>690.96</v>
      </c>
      <c r="J7" s="201">
        <v>671.45</v>
      </c>
      <c r="K7" s="166">
        <v>44404</v>
      </c>
      <c r="L7" s="201">
        <v>837.26</v>
      </c>
      <c r="M7" s="201">
        <v>846</v>
      </c>
    </row>
    <row r="8" spans="1:13" x14ac:dyDescent="0.3">
      <c r="A8" s="16" t="s">
        <v>436</v>
      </c>
      <c r="B8" s="26">
        <v>591835</v>
      </c>
      <c r="C8" s="54">
        <v>1215</v>
      </c>
      <c r="D8" s="201">
        <v>1200.52</v>
      </c>
      <c r="E8" s="166">
        <v>54364</v>
      </c>
      <c r="F8" s="201">
        <v>1153.31</v>
      </c>
      <c r="G8" s="201">
        <v>1127.3800000000001</v>
      </c>
      <c r="H8" s="166">
        <v>15420</v>
      </c>
      <c r="I8" s="201">
        <v>1174.2</v>
      </c>
      <c r="J8" s="201">
        <v>1135.26</v>
      </c>
      <c r="K8" s="166">
        <v>1</v>
      </c>
      <c r="L8" s="201">
        <v>1216.25</v>
      </c>
      <c r="M8" s="201">
        <v>1216.25</v>
      </c>
    </row>
    <row r="9" spans="1:13" x14ac:dyDescent="0.3">
      <c r="A9" s="16" t="s">
        <v>437</v>
      </c>
      <c r="B9" s="26">
        <v>126016</v>
      </c>
      <c r="C9" s="54">
        <v>1674.74</v>
      </c>
      <c r="D9" s="201">
        <v>1633.11</v>
      </c>
      <c r="E9" s="166">
        <v>4041</v>
      </c>
      <c r="F9" s="201">
        <v>1668.95</v>
      </c>
      <c r="G9" s="201">
        <v>1628.35</v>
      </c>
      <c r="H9" s="166">
        <v>2449</v>
      </c>
      <c r="I9" s="201">
        <v>1682.18</v>
      </c>
      <c r="J9" s="201">
        <v>1645.74</v>
      </c>
      <c r="K9" s="166">
        <v>40</v>
      </c>
      <c r="L9" s="201">
        <v>1680.23</v>
      </c>
      <c r="M9" s="201">
        <v>1680.23</v>
      </c>
    </row>
    <row r="10" spans="1:13" x14ac:dyDescent="0.3">
      <c r="A10" s="16" t="s">
        <v>438</v>
      </c>
      <c r="B10" s="26">
        <v>32694</v>
      </c>
      <c r="C10" s="54">
        <v>2187.94</v>
      </c>
      <c r="D10" s="201">
        <v>2150.0100000000002</v>
      </c>
      <c r="E10" s="166">
        <v>732</v>
      </c>
      <c r="F10" s="201">
        <v>2194.9699999999998</v>
      </c>
      <c r="G10" s="201">
        <v>2165.33</v>
      </c>
      <c r="H10" s="166">
        <v>414</v>
      </c>
      <c r="I10" s="201">
        <v>2185.04</v>
      </c>
      <c r="J10" s="201">
        <v>2156.2600000000002</v>
      </c>
      <c r="K10" s="166">
        <v>0</v>
      </c>
      <c r="L10" s="201">
        <v>0</v>
      </c>
      <c r="M10" s="201" t="s">
        <v>429</v>
      </c>
    </row>
    <row r="11" spans="1:13" x14ac:dyDescent="0.3">
      <c r="A11" s="16" t="s">
        <v>439</v>
      </c>
      <c r="B11" s="26">
        <v>17376</v>
      </c>
      <c r="C11" s="54">
        <v>3011.75</v>
      </c>
      <c r="D11" s="201">
        <v>2833.22</v>
      </c>
      <c r="E11" s="166">
        <v>406</v>
      </c>
      <c r="F11" s="201">
        <v>2882.01</v>
      </c>
      <c r="G11" s="201">
        <v>2792.44</v>
      </c>
      <c r="H11" s="166">
        <v>160</v>
      </c>
      <c r="I11" s="201">
        <v>3030.32</v>
      </c>
      <c r="J11" s="201">
        <v>2815.6</v>
      </c>
      <c r="K11" s="166">
        <v>0</v>
      </c>
      <c r="L11" s="201">
        <v>0</v>
      </c>
      <c r="M11" s="201" t="s">
        <v>429</v>
      </c>
    </row>
    <row r="12" spans="1:13" ht="15.6" x14ac:dyDescent="0.3">
      <c r="A12" s="70" t="s">
        <v>26</v>
      </c>
      <c r="B12" s="53">
        <f>SUM(B6:B11)</f>
        <v>1976746</v>
      </c>
      <c r="C12" s="71"/>
      <c r="D12" s="71"/>
      <c r="E12" s="53">
        <f>SUM(E6:E11)</f>
        <v>662449</v>
      </c>
      <c r="F12" s="71"/>
      <c r="G12" s="71"/>
      <c r="H12" s="53">
        <f>SUM(H6:H11)</f>
        <v>206499</v>
      </c>
      <c r="I12" s="71"/>
      <c r="J12" s="71"/>
      <c r="K12" s="53">
        <f>SUM(K6:K11)</f>
        <v>47621</v>
      </c>
      <c r="L12" s="71"/>
      <c r="M12" s="71"/>
    </row>
    <row r="13" spans="1:13" x14ac:dyDescent="0.3">
      <c r="A13" s="76" t="s">
        <v>27</v>
      </c>
      <c r="B13" s="27"/>
      <c r="C13" s="55"/>
      <c r="D13" s="55"/>
      <c r="E13" s="27"/>
      <c r="F13" s="55"/>
      <c r="G13" s="55"/>
      <c r="H13" s="27"/>
      <c r="I13" s="55"/>
      <c r="J13" s="55"/>
      <c r="K13" s="27"/>
      <c r="L13" s="55"/>
      <c r="M13" s="55"/>
    </row>
    <row r="14" spans="1:13" x14ac:dyDescent="0.3">
      <c r="A14" s="16" t="s">
        <v>440</v>
      </c>
      <c r="B14" s="26">
        <v>103827</v>
      </c>
      <c r="C14" s="165">
        <v>71.48</v>
      </c>
      <c r="D14" s="165">
        <v>76.25</v>
      </c>
      <c r="E14" s="26">
        <v>139021</v>
      </c>
      <c r="F14" s="165">
        <v>64.89</v>
      </c>
      <c r="G14" s="165">
        <v>69.510000000000005</v>
      </c>
      <c r="H14" s="26">
        <v>29196</v>
      </c>
      <c r="I14" s="165">
        <v>57.02</v>
      </c>
      <c r="J14" s="165">
        <v>58.82</v>
      </c>
      <c r="K14" s="165">
        <v>0</v>
      </c>
      <c r="L14" s="165">
        <v>0</v>
      </c>
      <c r="M14" s="165" t="s">
        <v>429</v>
      </c>
    </row>
    <row r="15" spans="1:13" x14ac:dyDescent="0.3">
      <c r="A15" s="16" t="s">
        <v>441</v>
      </c>
      <c r="B15" s="26">
        <v>489544</v>
      </c>
      <c r="C15" s="165">
        <v>159.46</v>
      </c>
      <c r="D15" s="165">
        <v>167.01</v>
      </c>
      <c r="E15" s="26">
        <v>154792</v>
      </c>
      <c r="F15" s="165">
        <v>144.47999999999999</v>
      </c>
      <c r="G15" s="165">
        <v>143.16</v>
      </c>
      <c r="H15" s="26">
        <v>34780</v>
      </c>
      <c r="I15" s="165">
        <v>144.55000000000001</v>
      </c>
      <c r="J15" s="165">
        <v>143.07</v>
      </c>
      <c r="K15" s="165">
        <v>0</v>
      </c>
      <c r="L15" s="165">
        <v>0</v>
      </c>
      <c r="M15" s="165" t="s">
        <v>429</v>
      </c>
    </row>
    <row r="16" spans="1:13" x14ac:dyDescent="0.3">
      <c r="A16" s="16" t="s">
        <v>442</v>
      </c>
      <c r="B16" s="26">
        <v>321631</v>
      </c>
      <c r="C16" s="165">
        <v>235.41</v>
      </c>
      <c r="D16" s="165">
        <v>228.59</v>
      </c>
      <c r="E16" s="26">
        <v>22554</v>
      </c>
      <c r="F16" s="165">
        <v>232.79</v>
      </c>
      <c r="G16" s="165">
        <v>225.41</v>
      </c>
      <c r="H16" s="26">
        <v>8185</v>
      </c>
      <c r="I16" s="165">
        <v>233.55</v>
      </c>
      <c r="J16" s="165">
        <v>229.64</v>
      </c>
      <c r="K16" s="165">
        <v>0</v>
      </c>
      <c r="L16" s="165">
        <v>0</v>
      </c>
      <c r="M16" s="165" t="s">
        <v>429</v>
      </c>
    </row>
    <row r="17" spans="1:13" x14ac:dyDescent="0.3">
      <c r="A17" s="16" t="s">
        <v>443</v>
      </c>
      <c r="B17" s="26">
        <v>70945</v>
      </c>
      <c r="C17" s="165">
        <v>341.95</v>
      </c>
      <c r="D17" s="165">
        <v>339.64</v>
      </c>
      <c r="E17" s="26">
        <v>3676</v>
      </c>
      <c r="F17" s="165">
        <v>335.77</v>
      </c>
      <c r="G17" s="165">
        <v>326.92</v>
      </c>
      <c r="H17" s="26">
        <v>1411</v>
      </c>
      <c r="I17" s="165">
        <v>341.25</v>
      </c>
      <c r="J17" s="165">
        <v>338.14</v>
      </c>
      <c r="K17" s="165">
        <v>0</v>
      </c>
      <c r="L17" s="165">
        <v>0</v>
      </c>
      <c r="M17" s="165" t="s">
        <v>429</v>
      </c>
    </row>
    <row r="18" spans="1:13" x14ac:dyDescent="0.3">
      <c r="A18" s="16" t="s">
        <v>444</v>
      </c>
      <c r="B18" s="26">
        <v>23221</v>
      </c>
      <c r="C18" s="165">
        <v>443.78</v>
      </c>
      <c r="D18" s="165">
        <v>440.66</v>
      </c>
      <c r="E18" s="26">
        <v>984</v>
      </c>
      <c r="F18" s="165">
        <v>438.97</v>
      </c>
      <c r="G18" s="165">
        <v>439.47</v>
      </c>
      <c r="H18" s="26">
        <v>411</v>
      </c>
      <c r="I18" s="165">
        <v>440.48</v>
      </c>
      <c r="J18" s="165">
        <v>436.37</v>
      </c>
      <c r="K18" s="165">
        <v>0</v>
      </c>
      <c r="L18" s="165">
        <v>0</v>
      </c>
      <c r="M18" s="165" t="s">
        <v>429</v>
      </c>
    </row>
    <row r="19" spans="1:13" x14ac:dyDescent="0.3">
      <c r="A19" s="75" t="s">
        <v>445</v>
      </c>
      <c r="B19" s="26">
        <v>15085</v>
      </c>
      <c r="C19" s="165">
        <v>597.30999999999995</v>
      </c>
      <c r="D19" s="165">
        <v>561.57000000000005</v>
      </c>
      <c r="E19" s="26">
        <v>313</v>
      </c>
      <c r="F19" s="165">
        <v>592</v>
      </c>
      <c r="G19" s="165">
        <v>552.65</v>
      </c>
      <c r="H19" s="26">
        <v>193</v>
      </c>
      <c r="I19" s="165">
        <v>597.98</v>
      </c>
      <c r="J19" s="165">
        <v>574.96</v>
      </c>
      <c r="K19" s="165">
        <v>0</v>
      </c>
      <c r="L19" s="165">
        <v>0</v>
      </c>
      <c r="M19" s="165" t="s">
        <v>429</v>
      </c>
    </row>
    <row r="20" spans="1:13" x14ac:dyDescent="0.3">
      <c r="A20" s="16" t="s">
        <v>446</v>
      </c>
      <c r="B20" s="26">
        <v>341</v>
      </c>
      <c r="C20" s="165">
        <v>1176.74</v>
      </c>
      <c r="D20" s="165">
        <v>1144.17</v>
      </c>
      <c r="E20" s="26">
        <v>9</v>
      </c>
      <c r="F20" s="165">
        <v>1230.25</v>
      </c>
      <c r="G20" s="165">
        <v>1220.6500000000001</v>
      </c>
      <c r="H20" s="26">
        <v>4</v>
      </c>
      <c r="I20" s="165">
        <v>1123.1300000000001</v>
      </c>
      <c r="J20" s="165">
        <v>1058.3699999999999</v>
      </c>
      <c r="K20" s="165">
        <v>0</v>
      </c>
      <c r="L20" s="165">
        <v>0</v>
      </c>
      <c r="M20" s="165" t="s">
        <v>429</v>
      </c>
    </row>
    <row r="21" spans="1:13" x14ac:dyDescent="0.3">
      <c r="A21" s="16" t="s">
        <v>447</v>
      </c>
      <c r="B21" s="26">
        <v>10</v>
      </c>
      <c r="C21" s="165">
        <v>1583.67</v>
      </c>
      <c r="D21" s="165">
        <v>1576.62</v>
      </c>
      <c r="E21" s="26">
        <v>0</v>
      </c>
      <c r="F21" s="165">
        <v>0</v>
      </c>
      <c r="G21" s="165" t="s">
        <v>429</v>
      </c>
      <c r="H21" s="26">
        <v>0</v>
      </c>
      <c r="I21" s="165">
        <v>0</v>
      </c>
      <c r="J21" s="165" t="s">
        <v>429</v>
      </c>
      <c r="K21" s="165">
        <v>0</v>
      </c>
      <c r="L21" s="165">
        <v>0</v>
      </c>
      <c r="M21" s="165" t="s">
        <v>429</v>
      </c>
    </row>
    <row r="22" spans="1:13" x14ac:dyDescent="0.3">
      <c r="A22" s="16" t="s">
        <v>448</v>
      </c>
      <c r="B22" s="26">
        <v>0</v>
      </c>
      <c r="C22" s="165">
        <v>0</v>
      </c>
      <c r="D22" s="165" t="s">
        <v>429</v>
      </c>
      <c r="E22" s="26">
        <v>0</v>
      </c>
      <c r="F22" s="165">
        <v>0</v>
      </c>
      <c r="G22" s="165" t="s">
        <v>429</v>
      </c>
      <c r="H22" s="26">
        <v>0</v>
      </c>
      <c r="I22" s="165">
        <v>0</v>
      </c>
      <c r="J22" s="165" t="s">
        <v>429</v>
      </c>
      <c r="K22" s="165">
        <v>0</v>
      </c>
      <c r="L22" s="165">
        <v>0</v>
      </c>
      <c r="M22" s="165" t="s">
        <v>429</v>
      </c>
    </row>
    <row r="23" spans="1:13" x14ac:dyDescent="0.3">
      <c r="A23" s="16" t="s">
        <v>439</v>
      </c>
      <c r="B23" s="26">
        <v>0</v>
      </c>
      <c r="C23" s="165">
        <v>0</v>
      </c>
      <c r="D23" s="165" t="s">
        <v>429</v>
      </c>
      <c r="E23" s="26">
        <v>0</v>
      </c>
      <c r="F23" s="165">
        <v>0</v>
      </c>
      <c r="G23" s="165" t="s">
        <v>429</v>
      </c>
      <c r="H23" s="26">
        <v>0</v>
      </c>
      <c r="I23" s="165">
        <v>0</v>
      </c>
      <c r="J23" s="165" t="s">
        <v>429</v>
      </c>
      <c r="K23" s="165">
        <v>0</v>
      </c>
      <c r="L23" s="165">
        <v>0</v>
      </c>
      <c r="M23" s="165" t="s">
        <v>429</v>
      </c>
    </row>
    <row r="24" spans="1:13" ht="15.6" x14ac:dyDescent="0.3">
      <c r="A24" s="70" t="s">
        <v>28</v>
      </c>
      <c r="B24" s="53">
        <f>SUM(B14:B23)</f>
        <v>1024604</v>
      </c>
      <c r="C24" s="71"/>
      <c r="D24" s="71"/>
      <c r="E24" s="53">
        <f>SUM(E14:E23)</f>
        <v>321349</v>
      </c>
      <c r="F24" s="71"/>
      <c r="G24" s="71"/>
      <c r="H24" s="53">
        <f>SUM(H14:H23)</f>
        <v>74180</v>
      </c>
      <c r="I24" s="71"/>
      <c r="J24" s="71"/>
      <c r="K24" s="53">
        <f>SUM(K14:K23)</f>
        <v>0</v>
      </c>
      <c r="L24" s="71"/>
      <c r="M24" s="71"/>
    </row>
    <row r="25" spans="1:13" x14ac:dyDescent="0.3">
      <c r="A25" s="10" t="s">
        <v>432</v>
      </c>
      <c r="B25" s="27"/>
      <c r="C25" s="55"/>
      <c r="D25" s="55"/>
      <c r="E25" s="27"/>
      <c r="F25" s="55"/>
      <c r="G25" s="55"/>
      <c r="H25" s="27"/>
      <c r="I25" s="55"/>
      <c r="J25" s="55"/>
      <c r="K25" s="27"/>
      <c r="L25" s="55"/>
      <c r="M25" s="55"/>
    </row>
    <row r="26" spans="1:13" x14ac:dyDescent="0.3">
      <c r="A26" s="16" t="s">
        <v>440</v>
      </c>
      <c r="B26" s="26">
        <v>160685</v>
      </c>
      <c r="C26" s="201">
        <v>73.36</v>
      </c>
      <c r="D26" s="201">
        <v>75.25</v>
      </c>
      <c r="E26" s="26">
        <v>61783</v>
      </c>
      <c r="F26" s="54">
        <v>47.73</v>
      </c>
      <c r="G26" s="54">
        <v>44.84</v>
      </c>
      <c r="H26" s="26">
        <v>1</v>
      </c>
      <c r="I26" s="54">
        <v>80</v>
      </c>
      <c r="J26" s="54">
        <v>80</v>
      </c>
      <c r="K26" s="166">
        <v>0</v>
      </c>
      <c r="L26" s="201">
        <v>0</v>
      </c>
      <c r="M26" s="201" t="s">
        <v>429</v>
      </c>
    </row>
    <row r="27" spans="1:13" x14ac:dyDescent="0.3">
      <c r="A27" s="16" t="s">
        <v>441</v>
      </c>
      <c r="B27" s="26">
        <v>173016</v>
      </c>
      <c r="C27" s="201">
        <v>130.69</v>
      </c>
      <c r="D27" s="201">
        <v>122.49</v>
      </c>
      <c r="E27" s="26">
        <v>11233</v>
      </c>
      <c r="F27" s="54">
        <v>133.46</v>
      </c>
      <c r="G27" s="54">
        <v>134.87</v>
      </c>
      <c r="H27" s="26">
        <v>1</v>
      </c>
      <c r="I27" s="54">
        <v>192</v>
      </c>
      <c r="J27" s="54">
        <v>192</v>
      </c>
      <c r="K27" s="166">
        <v>0</v>
      </c>
      <c r="L27" s="201">
        <v>0</v>
      </c>
      <c r="M27" s="201" t="s">
        <v>429</v>
      </c>
    </row>
    <row r="28" spans="1:13" x14ac:dyDescent="0.3">
      <c r="A28" s="16" t="s">
        <v>442</v>
      </c>
      <c r="B28" s="26">
        <v>20653</v>
      </c>
      <c r="C28" s="201">
        <v>226.76</v>
      </c>
      <c r="D28" s="201">
        <v>213.33</v>
      </c>
      <c r="E28" s="26">
        <v>2744</v>
      </c>
      <c r="F28" s="54">
        <v>224.31</v>
      </c>
      <c r="G28" s="54">
        <v>213.15</v>
      </c>
      <c r="H28" s="26">
        <v>1</v>
      </c>
      <c r="I28" s="54">
        <v>263.38</v>
      </c>
      <c r="J28" s="54">
        <v>263.38</v>
      </c>
      <c r="K28" s="166">
        <v>0</v>
      </c>
      <c r="L28" s="201">
        <v>0</v>
      </c>
      <c r="M28" s="201" t="s">
        <v>429</v>
      </c>
    </row>
    <row r="29" spans="1:13" x14ac:dyDescent="0.3">
      <c r="A29" s="16" t="s">
        <v>443</v>
      </c>
      <c r="B29" s="26">
        <v>5052</v>
      </c>
      <c r="C29" s="201">
        <v>345.07</v>
      </c>
      <c r="D29" s="201">
        <v>344.08</v>
      </c>
      <c r="E29" s="26">
        <v>1187</v>
      </c>
      <c r="F29" s="54">
        <v>343.46</v>
      </c>
      <c r="G29" s="54">
        <v>343.29</v>
      </c>
      <c r="H29" s="26">
        <v>1</v>
      </c>
      <c r="I29" s="54">
        <v>375.36</v>
      </c>
      <c r="J29" s="54">
        <v>375.36</v>
      </c>
      <c r="K29" s="166">
        <v>0</v>
      </c>
      <c r="L29" s="201">
        <v>0</v>
      </c>
      <c r="M29" s="201" t="s">
        <v>429</v>
      </c>
    </row>
    <row r="30" spans="1:13" x14ac:dyDescent="0.3">
      <c r="A30" s="16" t="s">
        <v>444</v>
      </c>
      <c r="B30" s="26">
        <v>7054</v>
      </c>
      <c r="C30" s="201">
        <v>459.98</v>
      </c>
      <c r="D30" s="201">
        <v>466.43</v>
      </c>
      <c r="E30" s="26">
        <v>497</v>
      </c>
      <c r="F30" s="54">
        <v>452.82</v>
      </c>
      <c r="G30" s="54">
        <v>442.96</v>
      </c>
      <c r="H30" s="26">
        <v>11</v>
      </c>
      <c r="I30" s="54">
        <v>457.23</v>
      </c>
      <c r="J30" s="54">
        <v>448</v>
      </c>
      <c r="K30" s="166">
        <v>0</v>
      </c>
      <c r="L30" s="201">
        <v>0</v>
      </c>
      <c r="M30" s="201" t="s">
        <v>429</v>
      </c>
    </row>
    <row r="31" spans="1:13" x14ac:dyDescent="0.3">
      <c r="A31" s="75" t="s">
        <v>445</v>
      </c>
      <c r="B31" s="26">
        <v>3511</v>
      </c>
      <c r="C31" s="201">
        <v>542.03</v>
      </c>
      <c r="D31" s="201">
        <v>547.4</v>
      </c>
      <c r="E31" s="26">
        <v>211</v>
      </c>
      <c r="F31" s="54">
        <v>525.26</v>
      </c>
      <c r="G31" s="54">
        <v>506.24</v>
      </c>
      <c r="H31" s="26">
        <v>1</v>
      </c>
      <c r="I31" s="54">
        <v>512</v>
      </c>
      <c r="J31" s="54">
        <v>512</v>
      </c>
      <c r="K31" s="166">
        <v>0</v>
      </c>
      <c r="L31" s="201">
        <v>0</v>
      </c>
      <c r="M31" s="201" t="s">
        <v>429</v>
      </c>
    </row>
    <row r="32" spans="1:13" x14ac:dyDescent="0.3">
      <c r="A32" s="16" t="s">
        <v>446</v>
      </c>
      <c r="B32" s="26">
        <v>0</v>
      </c>
      <c r="C32" s="201">
        <v>0</v>
      </c>
      <c r="D32" s="201" t="s">
        <v>429</v>
      </c>
      <c r="E32" s="26">
        <v>0</v>
      </c>
      <c r="F32" s="54">
        <v>0</v>
      </c>
      <c r="G32" s="54" t="s">
        <v>429</v>
      </c>
      <c r="H32" s="26">
        <v>0</v>
      </c>
      <c r="I32" s="54">
        <v>0</v>
      </c>
      <c r="J32" s="54" t="s">
        <v>429</v>
      </c>
      <c r="K32" s="26">
        <v>0</v>
      </c>
      <c r="L32" s="54">
        <v>0</v>
      </c>
      <c r="M32" s="54" t="s">
        <v>429</v>
      </c>
    </row>
    <row r="33" spans="1:14" x14ac:dyDescent="0.3">
      <c r="A33" s="16" t="s">
        <v>447</v>
      </c>
      <c r="B33" s="26">
        <v>0</v>
      </c>
      <c r="C33" s="201">
        <v>0</v>
      </c>
      <c r="D33" s="201" t="s">
        <v>429</v>
      </c>
      <c r="E33" s="26">
        <v>0</v>
      </c>
      <c r="F33" s="54">
        <v>0</v>
      </c>
      <c r="G33" s="54" t="s">
        <v>429</v>
      </c>
      <c r="H33" s="26">
        <v>0</v>
      </c>
      <c r="I33" s="54">
        <v>0</v>
      </c>
      <c r="J33" s="54" t="s">
        <v>429</v>
      </c>
      <c r="K33" s="26">
        <v>0</v>
      </c>
      <c r="L33" s="54">
        <v>0</v>
      </c>
      <c r="M33" s="54" t="s">
        <v>429</v>
      </c>
    </row>
    <row r="34" spans="1:14" x14ac:dyDescent="0.3">
      <c r="A34" s="16" t="s">
        <v>448</v>
      </c>
      <c r="B34" s="26">
        <v>0</v>
      </c>
      <c r="C34" s="201">
        <v>0</v>
      </c>
      <c r="D34" s="201" t="s">
        <v>429</v>
      </c>
      <c r="E34" s="26">
        <v>0</v>
      </c>
      <c r="F34" s="54">
        <v>0</v>
      </c>
      <c r="G34" s="54" t="s">
        <v>429</v>
      </c>
      <c r="H34" s="26">
        <v>0</v>
      </c>
      <c r="I34" s="54">
        <v>0</v>
      </c>
      <c r="J34" s="54" t="s">
        <v>429</v>
      </c>
      <c r="K34" s="26">
        <v>0</v>
      </c>
      <c r="L34" s="54">
        <v>0</v>
      </c>
      <c r="M34" s="54" t="s">
        <v>429</v>
      </c>
    </row>
    <row r="35" spans="1:14" x14ac:dyDescent="0.3">
      <c r="A35" s="16" t="s">
        <v>439</v>
      </c>
      <c r="B35" s="26">
        <v>0</v>
      </c>
      <c r="C35" s="201">
        <v>0</v>
      </c>
      <c r="D35" s="201" t="s">
        <v>429</v>
      </c>
      <c r="E35" s="26">
        <v>0</v>
      </c>
      <c r="F35" s="54">
        <v>0</v>
      </c>
      <c r="G35" s="54" t="s">
        <v>429</v>
      </c>
      <c r="H35" s="26">
        <v>0</v>
      </c>
      <c r="I35" s="54">
        <v>0</v>
      </c>
      <c r="J35" s="54" t="s">
        <v>429</v>
      </c>
      <c r="K35" s="26">
        <v>0</v>
      </c>
      <c r="L35" s="54">
        <v>0</v>
      </c>
      <c r="M35" s="54" t="s">
        <v>429</v>
      </c>
    </row>
    <row r="36" spans="1:14" ht="15.6" x14ac:dyDescent="0.3">
      <c r="A36" s="70" t="s">
        <v>634</v>
      </c>
      <c r="B36" s="53">
        <f>SUM(B26:B35)</f>
        <v>369971</v>
      </c>
      <c r="C36" s="71"/>
      <c r="D36" s="71"/>
      <c r="E36" s="53">
        <f>SUM(E26:E35)</f>
        <v>77655</v>
      </c>
      <c r="F36" s="71"/>
      <c r="G36" s="71"/>
      <c r="H36" s="53">
        <f>SUM(H26:H35)</f>
        <v>16</v>
      </c>
      <c r="I36" s="71"/>
      <c r="J36" s="71"/>
      <c r="K36" s="53">
        <f>SUM(K26:K35)</f>
        <v>0</v>
      </c>
      <c r="L36" s="71"/>
      <c r="M36" s="71"/>
    </row>
    <row r="37" spans="1:14" x14ac:dyDescent="0.3">
      <c r="A37" s="10" t="s">
        <v>589</v>
      </c>
      <c r="B37" s="29"/>
      <c r="C37" s="214"/>
      <c r="D37" s="55"/>
      <c r="E37" s="27"/>
      <c r="F37" s="55"/>
      <c r="G37" s="55"/>
      <c r="H37" s="27"/>
      <c r="I37" s="55"/>
      <c r="J37" s="55"/>
      <c r="K37" s="27"/>
      <c r="L37" s="55"/>
      <c r="M37" s="55"/>
    </row>
    <row r="38" spans="1:14" x14ac:dyDescent="0.3">
      <c r="A38" s="16" t="s">
        <v>434</v>
      </c>
      <c r="B38" s="26">
        <v>11499</v>
      </c>
      <c r="C38" s="201">
        <v>393.83</v>
      </c>
      <c r="D38" s="201">
        <v>393.81</v>
      </c>
      <c r="E38" s="26">
        <v>0</v>
      </c>
      <c r="F38" s="54">
        <v>0</v>
      </c>
      <c r="G38" s="54" t="s">
        <v>429</v>
      </c>
      <c r="H38" s="26">
        <v>0</v>
      </c>
      <c r="I38" s="54">
        <v>0</v>
      </c>
      <c r="J38" s="54" t="s">
        <v>429</v>
      </c>
      <c r="K38" s="26">
        <v>24099</v>
      </c>
      <c r="L38" s="54">
        <v>354.75</v>
      </c>
      <c r="M38" s="54">
        <v>418.95</v>
      </c>
    </row>
    <row r="39" spans="1:14" x14ac:dyDescent="0.3">
      <c r="A39" s="16" t="s">
        <v>435</v>
      </c>
      <c r="B39" s="166">
        <v>0</v>
      </c>
      <c r="C39" s="201">
        <v>0</v>
      </c>
      <c r="D39" s="201" t="s">
        <v>429</v>
      </c>
      <c r="E39" s="17">
        <v>0</v>
      </c>
      <c r="F39" s="18">
        <v>0</v>
      </c>
      <c r="G39" s="18" t="s">
        <v>429</v>
      </c>
      <c r="H39" s="17">
        <v>0</v>
      </c>
      <c r="I39" s="18">
        <v>0</v>
      </c>
      <c r="J39" s="18" t="s">
        <v>429</v>
      </c>
      <c r="K39" s="17">
        <v>0</v>
      </c>
      <c r="L39" s="18">
        <v>0</v>
      </c>
      <c r="M39" s="18" t="s">
        <v>429</v>
      </c>
    </row>
    <row r="40" spans="1:14" x14ac:dyDescent="0.3">
      <c r="A40" s="16" t="s">
        <v>436</v>
      </c>
      <c r="B40" s="166">
        <v>0</v>
      </c>
      <c r="C40" s="201">
        <v>0</v>
      </c>
      <c r="D40" s="201" t="s">
        <v>429</v>
      </c>
      <c r="E40" s="17">
        <v>0</v>
      </c>
      <c r="F40" s="18">
        <v>0</v>
      </c>
      <c r="G40" s="18" t="s">
        <v>429</v>
      </c>
      <c r="H40" s="17">
        <v>0</v>
      </c>
      <c r="I40" s="18">
        <v>0</v>
      </c>
      <c r="J40" s="18" t="s">
        <v>429</v>
      </c>
      <c r="K40" s="17">
        <v>0</v>
      </c>
      <c r="L40" s="18">
        <v>0</v>
      </c>
      <c r="M40" s="18" t="s">
        <v>429</v>
      </c>
    </row>
    <row r="41" spans="1:14" x14ac:dyDescent="0.3">
      <c r="A41" s="16" t="s">
        <v>437</v>
      </c>
      <c r="B41" s="166">
        <v>0</v>
      </c>
      <c r="C41" s="201">
        <v>0</v>
      </c>
      <c r="D41" s="201" t="s">
        <v>429</v>
      </c>
      <c r="E41" s="17">
        <v>0</v>
      </c>
      <c r="F41" s="18">
        <v>0</v>
      </c>
      <c r="G41" s="18" t="s">
        <v>429</v>
      </c>
      <c r="H41" s="17">
        <v>0</v>
      </c>
      <c r="I41" s="18">
        <v>0</v>
      </c>
      <c r="J41" s="18" t="s">
        <v>429</v>
      </c>
      <c r="K41" s="17">
        <v>0</v>
      </c>
      <c r="L41" s="18">
        <v>0</v>
      </c>
      <c r="M41" s="18" t="s">
        <v>429</v>
      </c>
    </row>
    <row r="42" spans="1:14" x14ac:dyDescent="0.3">
      <c r="A42" s="16" t="s">
        <v>438</v>
      </c>
      <c r="B42" s="166">
        <v>0</v>
      </c>
      <c r="C42" s="201">
        <v>0</v>
      </c>
      <c r="D42" s="201" t="s">
        <v>429</v>
      </c>
      <c r="E42" s="17">
        <v>0</v>
      </c>
      <c r="F42" s="18">
        <v>0</v>
      </c>
      <c r="G42" s="18" t="s">
        <v>429</v>
      </c>
      <c r="H42" s="17">
        <v>0</v>
      </c>
      <c r="I42" s="18">
        <v>0</v>
      </c>
      <c r="J42" s="18" t="s">
        <v>429</v>
      </c>
      <c r="K42" s="17">
        <v>0</v>
      </c>
      <c r="L42" s="18">
        <v>0</v>
      </c>
      <c r="M42" s="18" t="s">
        <v>429</v>
      </c>
    </row>
    <row r="43" spans="1:14" x14ac:dyDescent="0.3">
      <c r="A43" s="16" t="s">
        <v>439</v>
      </c>
      <c r="B43" s="166">
        <v>0</v>
      </c>
      <c r="C43" s="201">
        <v>0</v>
      </c>
      <c r="D43" s="201" t="s">
        <v>429</v>
      </c>
      <c r="E43" s="17">
        <v>0</v>
      </c>
      <c r="F43" s="18">
        <v>0</v>
      </c>
      <c r="G43" s="18" t="s">
        <v>429</v>
      </c>
      <c r="H43" s="17">
        <v>0</v>
      </c>
      <c r="I43" s="18">
        <v>0</v>
      </c>
      <c r="J43" s="18" t="s">
        <v>429</v>
      </c>
      <c r="K43" s="17">
        <v>0</v>
      </c>
      <c r="L43" s="18">
        <v>0</v>
      </c>
      <c r="M43" s="18" t="s">
        <v>429</v>
      </c>
    </row>
    <row r="44" spans="1:14" ht="15.6" x14ac:dyDescent="0.3">
      <c r="A44" s="70" t="s">
        <v>597</v>
      </c>
      <c r="B44" s="72">
        <f>SUM(B38:B43)</f>
        <v>11499</v>
      </c>
      <c r="C44" s="215"/>
      <c r="D44" s="71"/>
      <c r="E44" s="53">
        <f>SUM(E38:E43)</f>
        <v>0</v>
      </c>
      <c r="F44" s="71"/>
      <c r="G44" s="71"/>
      <c r="H44" s="53">
        <f>SUM(H38:H43)</f>
        <v>0</v>
      </c>
      <c r="I44" s="71"/>
      <c r="J44" s="71"/>
      <c r="K44" s="53">
        <f>SUM(K38:K43)</f>
        <v>24099</v>
      </c>
      <c r="L44" s="71"/>
      <c r="M44" s="71"/>
    </row>
    <row r="45" spans="1:14" x14ac:dyDescent="0.3">
      <c r="A45" s="10" t="s">
        <v>596</v>
      </c>
      <c r="B45" s="29"/>
      <c r="C45" s="214"/>
      <c r="D45" s="55"/>
      <c r="E45" s="27"/>
      <c r="F45" s="55"/>
      <c r="G45" s="55"/>
      <c r="H45" s="27"/>
      <c r="I45" s="55"/>
      <c r="J45" s="55"/>
      <c r="K45" s="27"/>
      <c r="L45" s="55"/>
      <c r="M45" s="55"/>
    </row>
    <row r="46" spans="1:14" x14ac:dyDescent="0.3">
      <c r="A46" s="16" t="s">
        <v>434</v>
      </c>
      <c r="B46" s="26">
        <v>0</v>
      </c>
      <c r="C46" s="201">
        <v>0</v>
      </c>
      <c r="D46" s="201" t="s">
        <v>429</v>
      </c>
      <c r="E46" s="26">
        <v>0</v>
      </c>
      <c r="F46" s="54">
        <v>0</v>
      </c>
      <c r="G46" s="54" t="s">
        <v>429</v>
      </c>
      <c r="H46" s="26">
        <v>0</v>
      </c>
      <c r="I46" s="54">
        <v>0</v>
      </c>
      <c r="J46" s="54" t="s">
        <v>429</v>
      </c>
      <c r="K46" s="26">
        <v>0</v>
      </c>
      <c r="L46" s="54">
        <v>0</v>
      </c>
      <c r="M46" s="54" t="s">
        <v>429</v>
      </c>
      <c r="N46" t="s">
        <v>429</v>
      </c>
    </row>
    <row r="47" spans="1:14" x14ac:dyDescent="0.3">
      <c r="A47" s="16" t="s">
        <v>435</v>
      </c>
      <c r="B47" s="166">
        <v>0</v>
      </c>
      <c r="C47" s="201">
        <v>0</v>
      </c>
      <c r="D47" s="201" t="s">
        <v>429</v>
      </c>
      <c r="E47" s="17">
        <v>0</v>
      </c>
      <c r="F47" s="18">
        <v>0</v>
      </c>
      <c r="G47" s="18" t="s">
        <v>429</v>
      </c>
      <c r="H47" s="17">
        <v>0</v>
      </c>
      <c r="I47" s="18">
        <v>0</v>
      </c>
      <c r="J47" s="18" t="s">
        <v>429</v>
      </c>
      <c r="K47" s="17">
        <v>0</v>
      </c>
      <c r="L47" s="18">
        <v>0</v>
      </c>
      <c r="M47" s="18" t="s">
        <v>429</v>
      </c>
      <c r="N47" t="s">
        <v>429</v>
      </c>
    </row>
    <row r="48" spans="1:14" x14ac:dyDescent="0.3">
      <c r="A48" s="16" t="s">
        <v>436</v>
      </c>
      <c r="B48" s="166">
        <v>0</v>
      </c>
      <c r="C48" s="201">
        <v>0</v>
      </c>
      <c r="D48" s="201" t="s">
        <v>429</v>
      </c>
      <c r="E48" s="17">
        <v>0</v>
      </c>
      <c r="F48" s="18">
        <v>0</v>
      </c>
      <c r="G48" s="18" t="s">
        <v>429</v>
      </c>
      <c r="H48" s="17">
        <v>0</v>
      </c>
      <c r="I48" s="18">
        <v>0</v>
      </c>
      <c r="J48" s="18" t="s">
        <v>429</v>
      </c>
      <c r="K48" s="17">
        <v>0</v>
      </c>
      <c r="L48" s="18">
        <v>0</v>
      </c>
      <c r="M48" s="18" t="s">
        <v>429</v>
      </c>
      <c r="N48" t="s">
        <v>429</v>
      </c>
    </row>
    <row r="49" spans="1:14" x14ac:dyDescent="0.3">
      <c r="A49" s="16" t="s">
        <v>437</v>
      </c>
      <c r="B49" s="166">
        <v>0</v>
      </c>
      <c r="C49" s="201">
        <v>0</v>
      </c>
      <c r="D49" s="201" t="s">
        <v>429</v>
      </c>
      <c r="E49" s="17">
        <v>0</v>
      </c>
      <c r="F49" s="18">
        <v>0</v>
      </c>
      <c r="G49" s="18" t="s">
        <v>429</v>
      </c>
      <c r="H49" s="17">
        <v>0</v>
      </c>
      <c r="I49" s="18">
        <v>0</v>
      </c>
      <c r="J49" s="18" t="s">
        <v>429</v>
      </c>
      <c r="K49" s="17">
        <v>0</v>
      </c>
      <c r="L49" s="18">
        <v>0</v>
      </c>
      <c r="M49" s="18" t="s">
        <v>429</v>
      </c>
      <c r="N49" t="s">
        <v>429</v>
      </c>
    </row>
    <row r="50" spans="1:14" x14ac:dyDescent="0.3">
      <c r="A50" s="16" t="s">
        <v>438</v>
      </c>
      <c r="B50" s="166">
        <v>0</v>
      </c>
      <c r="C50" s="201">
        <v>0</v>
      </c>
      <c r="D50" s="201" t="s">
        <v>429</v>
      </c>
      <c r="E50" s="17">
        <v>0</v>
      </c>
      <c r="F50" s="18">
        <v>0</v>
      </c>
      <c r="G50" s="18" t="s">
        <v>429</v>
      </c>
      <c r="H50" s="17">
        <v>0</v>
      </c>
      <c r="I50" s="18">
        <v>0</v>
      </c>
      <c r="J50" s="18" t="s">
        <v>429</v>
      </c>
      <c r="K50" s="17">
        <v>0</v>
      </c>
      <c r="L50" s="18">
        <v>0</v>
      </c>
      <c r="M50" s="18" t="s">
        <v>429</v>
      </c>
      <c r="N50" t="s">
        <v>429</v>
      </c>
    </row>
    <row r="51" spans="1:14" x14ac:dyDescent="0.3">
      <c r="A51" s="16" t="s">
        <v>439</v>
      </c>
      <c r="B51" s="166">
        <v>0</v>
      </c>
      <c r="C51" s="201">
        <v>0</v>
      </c>
      <c r="D51" s="201" t="s">
        <v>429</v>
      </c>
      <c r="E51" s="17">
        <v>0</v>
      </c>
      <c r="F51" s="18">
        <v>0</v>
      </c>
      <c r="G51" s="18" t="s">
        <v>429</v>
      </c>
      <c r="H51" s="17">
        <v>0</v>
      </c>
      <c r="I51" s="18">
        <v>0</v>
      </c>
      <c r="J51" s="18" t="s">
        <v>429</v>
      </c>
      <c r="K51" s="17">
        <v>0</v>
      </c>
      <c r="L51" s="18">
        <v>0</v>
      </c>
      <c r="M51" s="18" t="s">
        <v>429</v>
      </c>
      <c r="N51" t="s">
        <v>429</v>
      </c>
    </row>
    <row r="52" spans="1:14" ht="15.6" x14ac:dyDescent="0.3">
      <c r="A52" s="70" t="s">
        <v>29</v>
      </c>
      <c r="B52" s="72">
        <f>SUM(B46:B51)</f>
        <v>0</v>
      </c>
      <c r="C52" s="215"/>
      <c r="D52" s="71"/>
      <c r="E52" s="53">
        <f>SUM(E46:E51)</f>
        <v>0</v>
      </c>
      <c r="F52" s="71"/>
      <c r="G52" s="71"/>
      <c r="H52" s="53">
        <f>SUM(H46:H51)</f>
        <v>0</v>
      </c>
      <c r="I52" s="71"/>
      <c r="J52" s="71"/>
      <c r="K52" s="53">
        <f>SUM(K46:K51)</f>
        <v>0</v>
      </c>
      <c r="L52" s="71"/>
      <c r="M52" s="71"/>
    </row>
    <row r="53" spans="1:14" x14ac:dyDescent="0.3">
      <c r="B53" s="8"/>
      <c r="H53" s="8"/>
    </row>
  </sheetData>
  <mergeCells count="6">
    <mergeCell ref="A1:M1"/>
    <mergeCell ref="A3:A4"/>
    <mergeCell ref="B3:D3"/>
    <mergeCell ref="E3:F3"/>
    <mergeCell ref="H3:J3"/>
    <mergeCell ref="K3:M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  <pageSetUpPr fitToPage="1"/>
  </sheetPr>
  <dimension ref="A1:K33"/>
  <sheetViews>
    <sheetView zoomScaleNormal="100" workbookViewId="0">
      <selection sqref="A1:G1"/>
    </sheetView>
  </sheetViews>
  <sheetFormatPr defaultRowHeight="14.4" x14ac:dyDescent="0.3"/>
  <cols>
    <col min="1" max="1" width="6.109375" bestFit="1" customWidth="1"/>
    <col min="2" max="2" width="50.44140625" customWidth="1"/>
    <col min="3" max="3" width="16.5546875" customWidth="1"/>
    <col min="4" max="4" width="19" customWidth="1"/>
    <col min="5" max="5" width="23.6640625" customWidth="1"/>
    <col min="6" max="6" width="17.5546875" customWidth="1"/>
    <col min="7" max="7" width="17.6640625" customWidth="1"/>
  </cols>
  <sheetData>
    <row r="1" spans="1:11" s="38" customFormat="1" ht="15.6" x14ac:dyDescent="0.3">
      <c r="A1" s="451" t="s">
        <v>700</v>
      </c>
      <c r="B1" s="451"/>
      <c r="C1" s="451"/>
      <c r="D1" s="451"/>
      <c r="E1" s="451"/>
      <c r="F1" s="451"/>
      <c r="G1" s="451"/>
    </row>
    <row r="2" spans="1:11" x14ac:dyDescent="0.3">
      <c r="A2" s="39" t="s">
        <v>668</v>
      </c>
    </row>
    <row r="3" spans="1:11" s="38" customFormat="1" ht="15.6" x14ac:dyDescent="0.3">
      <c r="A3" s="60" t="s">
        <v>17</v>
      </c>
      <c r="B3" s="61" t="s">
        <v>35</v>
      </c>
      <c r="C3" s="60" t="s">
        <v>36</v>
      </c>
      <c r="D3" s="60" t="s">
        <v>37</v>
      </c>
      <c r="E3" s="60" t="s">
        <v>38</v>
      </c>
      <c r="F3" s="60" t="s">
        <v>433</v>
      </c>
      <c r="G3" s="60" t="s">
        <v>39</v>
      </c>
    </row>
    <row r="4" spans="1:11" x14ac:dyDescent="0.3">
      <c r="A4" s="306">
        <v>1</v>
      </c>
      <c r="B4" s="299">
        <v>10</v>
      </c>
      <c r="C4" s="300">
        <v>3</v>
      </c>
      <c r="D4" s="300">
        <v>13</v>
      </c>
      <c r="E4" s="300">
        <v>11</v>
      </c>
      <c r="F4" s="300">
        <v>6</v>
      </c>
      <c r="G4" s="300">
        <v>0</v>
      </c>
    </row>
    <row r="5" spans="1:11" x14ac:dyDescent="0.3">
      <c r="A5" s="306">
        <v>2</v>
      </c>
      <c r="B5" s="299">
        <v>9</v>
      </c>
      <c r="C5" s="300">
        <v>6</v>
      </c>
      <c r="D5" s="300">
        <v>23</v>
      </c>
      <c r="E5" s="300">
        <v>17</v>
      </c>
      <c r="F5" s="300">
        <v>14</v>
      </c>
      <c r="G5" s="300">
        <v>0</v>
      </c>
    </row>
    <row r="6" spans="1:11" x14ac:dyDescent="0.3">
      <c r="A6" s="306">
        <v>3</v>
      </c>
      <c r="B6" s="299">
        <v>8</v>
      </c>
      <c r="C6" s="300">
        <v>148</v>
      </c>
      <c r="D6" s="300">
        <v>563</v>
      </c>
      <c r="E6" s="300">
        <v>333</v>
      </c>
      <c r="F6" s="300">
        <v>288</v>
      </c>
      <c r="G6" s="300">
        <v>0</v>
      </c>
    </row>
    <row r="7" spans="1:11" x14ac:dyDescent="0.3">
      <c r="A7" s="306">
        <v>4</v>
      </c>
      <c r="B7" s="299">
        <v>7</v>
      </c>
      <c r="C7" s="300">
        <v>885</v>
      </c>
      <c r="D7" s="300">
        <v>2828</v>
      </c>
      <c r="E7" s="300">
        <v>1699</v>
      </c>
      <c r="F7" s="300">
        <v>1668</v>
      </c>
      <c r="G7" s="300">
        <v>0</v>
      </c>
    </row>
    <row r="8" spans="1:11" x14ac:dyDescent="0.3">
      <c r="A8" s="306">
        <v>5</v>
      </c>
      <c r="B8" s="299">
        <v>6</v>
      </c>
      <c r="C8" s="300">
        <v>11945</v>
      </c>
      <c r="D8" s="300">
        <v>26508</v>
      </c>
      <c r="E8" s="300">
        <v>22590</v>
      </c>
      <c r="F8" s="300">
        <v>22572</v>
      </c>
      <c r="G8" s="300">
        <v>0</v>
      </c>
    </row>
    <row r="9" spans="1:11" x14ac:dyDescent="0.3">
      <c r="A9" s="306">
        <v>6</v>
      </c>
      <c r="B9" s="299">
        <v>5</v>
      </c>
      <c r="C9" s="300">
        <v>24371</v>
      </c>
      <c r="D9" s="300">
        <v>54116</v>
      </c>
      <c r="E9" s="300">
        <v>42624</v>
      </c>
      <c r="F9" s="300">
        <v>25115</v>
      </c>
      <c r="G9" s="300">
        <v>0</v>
      </c>
    </row>
    <row r="10" spans="1:11" x14ac:dyDescent="0.3">
      <c r="A10" s="306">
        <v>7</v>
      </c>
      <c r="B10" s="299">
        <v>4</v>
      </c>
      <c r="C10" s="300">
        <v>87696</v>
      </c>
      <c r="D10" s="300">
        <v>180570</v>
      </c>
      <c r="E10" s="300">
        <v>134498</v>
      </c>
      <c r="F10" s="300">
        <v>35716</v>
      </c>
      <c r="G10" s="300">
        <v>0</v>
      </c>
    </row>
    <row r="11" spans="1:11" x14ac:dyDescent="0.3">
      <c r="A11" s="306">
        <v>8</v>
      </c>
      <c r="B11" s="299">
        <v>3</v>
      </c>
      <c r="C11" s="300">
        <v>407337</v>
      </c>
      <c r="D11" s="300">
        <v>537392</v>
      </c>
      <c r="E11" s="300">
        <v>358607</v>
      </c>
      <c r="F11" s="300">
        <v>326012</v>
      </c>
      <c r="G11" s="300">
        <v>0</v>
      </c>
    </row>
    <row r="12" spans="1:11" x14ac:dyDescent="0.3">
      <c r="A12" s="306">
        <v>9</v>
      </c>
      <c r="B12" s="299">
        <v>2</v>
      </c>
      <c r="C12" s="300">
        <v>1012556</v>
      </c>
      <c r="D12" s="300">
        <v>1131542</v>
      </c>
      <c r="E12" s="300">
        <v>858327</v>
      </c>
      <c r="F12" s="300">
        <v>35243</v>
      </c>
      <c r="G12" s="300">
        <v>0</v>
      </c>
    </row>
    <row r="13" spans="1:11" x14ac:dyDescent="0.3">
      <c r="A13" s="306">
        <v>10</v>
      </c>
      <c r="B13" s="299">
        <v>1</v>
      </c>
      <c r="C13" s="300">
        <v>997793</v>
      </c>
      <c r="D13" s="300">
        <v>995358</v>
      </c>
      <c r="E13" s="300">
        <v>1427</v>
      </c>
      <c r="F13" s="300">
        <v>1008</v>
      </c>
      <c r="G13" s="300">
        <v>0</v>
      </c>
    </row>
    <row r="14" spans="1:11" s="2" customFormat="1" ht="15.6" x14ac:dyDescent="0.3">
      <c r="A14" s="190"/>
      <c r="B14" s="301" t="s">
        <v>430</v>
      </c>
      <c r="C14" s="302">
        <f>SUM(C4:C13)</f>
        <v>2542740</v>
      </c>
      <c r="D14" s="302">
        <f>SUM(D4:D13)</f>
        <v>2928913</v>
      </c>
      <c r="E14" s="326">
        <f>SUM(E4:E13)</f>
        <v>1420133</v>
      </c>
      <c r="F14" s="302">
        <f>SUM(F4:F13)</f>
        <v>447642</v>
      </c>
      <c r="G14" s="302">
        <v>0</v>
      </c>
      <c r="K14" s="36"/>
    </row>
    <row r="15" spans="1:11" x14ac:dyDescent="0.3">
      <c r="C15" s="8"/>
    </row>
    <row r="16" spans="1:11" s="42" customFormat="1" ht="15.6" x14ac:dyDescent="0.3">
      <c r="A16" s="38" t="s">
        <v>42</v>
      </c>
      <c r="D16" s="131"/>
      <c r="E16" s="131"/>
      <c r="G16" s="164"/>
    </row>
    <row r="17" spans="1:8" x14ac:dyDescent="0.3">
      <c r="E17" s="8"/>
    </row>
    <row r="18" spans="1:8" s="42" customFormat="1" ht="15.6" x14ac:dyDescent="0.3">
      <c r="A18" s="60" t="s">
        <v>17</v>
      </c>
      <c r="B18" s="61" t="s">
        <v>40</v>
      </c>
      <c r="C18" s="60" t="s">
        <v>36</v>
      </c>
      <c r="E18" s="192"/>
      <c r="F18" s="192"/>
      <c r="G18"/>
      <c r="H18"/>
    </row>
    <row r="19" spans="1:8" x14ac:dyDescent="0.3">
      <c r="A19" s="224">
        <v>1</v>
      </c>
      <c r="B19" s="165">
        <v>5</v>
      </c>
      <c r="C19" s="166">
        <v>26</v>
      </c>
      <c r="D19" s="82"/>
      <c r="E19" s="199"/>
      <c r="F19" s="192"/>
      <c r="G19" s="199"/>
    </row>
    <row r="20" spans="1:8" x14ac:dyDescent="0.3">
      <c r="A20" s="224">
        <v>2</v>
      </c>
      <c r="B20" s="165">
        <v>4</v>
      </c>
      <c r="C20" s="166">
        <v>1011</v>
      </c>
      <c r="D20" s="82"/>
      <c r="E20" s="199"/>
      <c r="F20" s="192"/>
      <c r="G20" s="199"/>
    </row>
    <row r="21" spans="1:8" x14ac:dyDescent="0.3">
      <c r="A21" s="224">
        <v>3</v>
      </c>
      <c r="B21" s="165">
        <v>3</v>
      </c>
      <c r="C21" s="166">
        <v>18867</v>
      </c>
      <c r="D21" s="82"/>
      <c r="E21" s="199"/>
      <c r="F21" s="199"/>
      <c r="G21" s="199"/>
    </row>
    <row r="22" spans="1:8" x14ac:dyDescent="0.3">
      <c r="A22" s="224">
        <v>4</v>
      </c>
      <c r="B22" s="165">
        <v>2</v>
      </c>
      <c r="C22" s="166">
        <v>348114</v>
      </c>
      <c r="D22" s="82"/>
      <c r="E22" s="199"/>
      <c r="F22" s="192"/>
      <c r="G22" s="199"/>
      <c r="H22" s="192"/>
    </row>
    <row r="23" spans="1:8" x14ac:dyDescent="0.3">
      <c r="A23" s="224">
        <v>5</v>
      </c>
      <c r="B23" s="165">
        <v>1</v>
      </c>
      <c r="C23" s="166">
        <v>2171910</v>
      </c>
      <c r="D23" s="8"/>
      <c r="E23" s="199"/>
      <c r="F23" s="199"/>
      <c r="G23" s="199"/>
      <c r="H23" s="199"/>
    </row>
    <row r="24" spans="1:8" ht="15.6" x14ac:dyDescent="0.3">
      <c r="A24" s="190"/>
      <c r="B24" s="301" t="s">
        <v>430</v>
      </c>
      <c r="C24" s="47">
        <f>SUM(C19:C23)</f>
        <v>2539928</v>
      </c>
      <c r="D24" s="163"/>
      <c r="E24" s="199"/>
      <c r="F24" s="200"/>
      <c r="G24" s="223"/>
    </row>
    <row r="25" spans="1:8" x14ac:dyDescent="0.3">
      <c r="D25" s="163"/>
      <c r="E25" s="8"/>
    </row>
    <row r="26" spans="1:8" ht="15.6" x14ac:dyDescent="0.3">
      <c r="A26" s="38" t="s">
        <v>609</v>
      </c>
      <c r="D26" s="163"/>
      <c r="E26" s="8"/>
    </row>
    <row r="27" spans="1:8" x14ac:dyDescent="0.3">
      <c r="E27" s="8"/>
      <c r="F27" s="8"/>
    </row>
    <row r="28" spans="1:8" ht="15.6" x14ac:dyDescent="0.3">
      <c r="A28" s="60" t="s">
        <v>17</v>
      </c>
      <c r="B28" s="61" t="s">
        <v>41</v>
      </c>
      <c r="C28" s="60" t="s">
        <v>36</v>
      </c>
    </row>
    <row r="29" spans="1:8" x14ac:dyDescent="0.3">
      <c r="A29" s="85">
        <v>1</v>
      </c>
      <c r="B29" s="106">
        <v>4</v>
      </c>
      <c r="C29" s="106">
        <v>11</v>
      </c>
      <c r="E29" s="8"/>
    </row>
    <row r="30" spans="1:8" x14ac:dyDescent="0.3">
      <c r="A30" s="85">
        <v>2</v>
      </c>
      <c r="B30" s="106">
        <v>3</v>
      </c>
      <c r="C30" s="106">
        <v>483</v>
      </c>
    </row>
    <row r="31" spans="1:8" x14ac:dyDescent="0.3">
      <c r="A31" s="85">
        <v>3</v>
      </c>
      <c r="B31" s="106">
        <v>2</v>
      </c>
      <c r="C31" s="106">
        <v>81296</v>
      </c>
    </row>
    <row r="32" spans="1:8" x14ac:dyDescent="0.3">
      <c r="A32" s="85">
        <v>4</v>
      </c>
      <c r="B32" s="6">
        <v>1</v>
      </c>
      <c r="C32" s="6">
        <v>1256048</v>
      </c>
    </row>
    <row r="33" spans="1:3" ht="15.6" x14ac:dyDescent="0.3">
      <c r="A33" s="190"/>
      <c r="B33" s="47" t="s">
        <v>430</v>
      </c>
      <c r="C33" s="47">
        <f>SUM(C29:C32)</f>
        <v>1337838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  <headerFooter>
    <oddFooter>&amp;C&amp;P/&amp;N&amp;R&amp;D &amp;T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65"/>
  <sheetViews>
    <sheetView topLeftCell="A25" workbookViewId="0">
      <selection sqref="A1:H1"/>
    </sheetView>
  </sheetViews>
  <sheetFormatPr defaultRowHeight="14.4" x14ac:dyDescent="0.3"/>
  <cols>
    <col min="1" max="1" width="4.88671875" bestFit="1" customWidth="1"/>
    <col min="2" max="2" width="21.5546875" customWidth="1"/>
    <col min="3" max="3" width="13.88671875" customWidth="1"/>
    <col min="4" max="4" width="13.109375" customWidth="1"/>
    <col min="5" max="5" width="12.88671875" customWidth="1"/>
    <col min="6" max="6" width="14" customWidth="1"/>
    <col min="7" max="7" width="14.6640625" customWidth="1"/>
    <col min="8" max="8" width="13.88671875" customWidth="1"/>
  </cols>
  <sheetData>
    <row r="1" spans="1:8" s="38" customFormat="1" ht="15.6" x14ac:dyDescent="0.3">
      <c r="A1" s="451" t="s">
        <v>702</v>
      </c>
      <c r="B1" s="451"/>
      <c r="C1" s="451"/>
      <c r="D1" s="451"/>
      <c r="E1" s="451"/>
      <c r="F1" s="451"/>
      <c r="G1" s="451"/>
      <c r="H1" s="451"/>
    </row>
    <row r="2" spans="1:8" x14ac:dyDescent="0.3">
      <c r="A2" s="39"/>
    </row>
    <row r="3" spans="1:8" s="38" customFormat="1" ht="31.2" x14ac:dyDescent="0.3">
      <c r="A3" s="170" t="s">
        <v>52</v>
      </c>
      <c r="B3" s="170" t="s">
        <v>30</v>
      </c>
      <c r="C3" s="170" t="s">
        <v>54</v>
      </c>
      <c r="D3" s="170" t="s">
        <v>5</v>
      </c>
      <c r="E3" s="170" t="s">
        <v>6</v>
      </c>
      <c r="F3" s="170" t="s">
        <v>45</v>
      </c>
      <c r="G3" s="87" t="s">
        <v>53</v>
      </c>
      <c r="H3" s="87" t="s">
        <v>33</v>
      </c>
    </row>
    <row r="4" spans="1:8" x14ac:dyDescent="0.3">
      <c r="A4" s="35">
        <v>1</v>
      </c>
      <c r="B4" s="7" t="s">
        <v>34</v>
      </c>
      <c r="C4" s="6">
        <v>81230</v>
      </c>
      <c r="D4" s="6">
        <v>55209</v>
      </c>
      <c r="E4" s="6">
        <v>16829</v>
      </c>
      <c r="F4" s="6">
        <v>6787</v>
      </c>
      <c r="G4" s="6">
        <v>2405</v>
      </c>
      <c r="H4" s="6">
        <v>0</v>
      </c>
    </row>
    <row r="5" spans="1:8" x14ac:dyDescent="0.3">
      <c r="A5" s="35">
        <v>2</v>
      </c>
      <c r="B5" s="7" t="s">
        <v>208</v>
      </c>
      <c r="C5" s="6">
        <v>38697</v>
      </c>
      <c r="D5" s="6">
        <v>27486</v>
      </c>
      <c r="E5" s="6">
        <v>7965</v>
      </c>
      <c r="F5" s="6">
        <v>2511</v>
      </c>
      <c r="G5" s="6">
        <v>735</v>
      </c>
      <c r="H5" s="6">
        <v>0</v>
      </c>
    </row>
    <row r="6" spans="1:8" x14ac:dyDescent="0.3">
      <c r="A6" s="35">
        <v>3</v>
      </c>
      <c r="B6" s="7" t="s">
        <v>209</v>
      </c>
      <c r="C6" s="6">
        <v>35807</v>
      </c>
      <c r="D6" s="6">
        <v>26680</v>
      </c>
      <c r="E6" s="6">
        <v>6758</v>
      </c>
      <c r="F6" s="6">
        <v>1857</v>
      </c>
      <c r="G6" s="6">
        <v>512</v>
      </c>
      <c r="H6" s="6">
        <v>0</v>
      </c>
    </row>
    <row r="7" spans="1:8" x14ac:dyDescent="0.3">
      <c r="A7" s="35">
        <v>4</v>
      </c>
      <c r="B7" s="7" t="s">
        <v>210</v>
      </c>
      <c r="C7" s="6">
        <v>32608</v>
      </c>
      <c r="D7" s="6">
        <v>22466</v>
      </c>
      <c r="E7" s="6">
        <v>6600</v>
      </c>
      <c r="F7" s="6">
        <v>2683</v>
      </c>
      <c r="G7" s="6">
        <v>859</v>
      </c>
      <c r="H7" s="6">
        <v>0</v>
      </c>
    </row>
    <row r="8" spans="1:8" x14ac:dyDescent="0.3">
      <c r="A8" s="35">
        <v>5</v>
      </c>
      <c r="B8" s="7" t="s">
        <v>211</v>
      </c>
      <c r="C8" s="6">
        <v>1762950</v>
      </c>
      <c r="D8" s="6">
        <v>1256073</v>
      </c>
      <c r="E8" s="6">
        <v>405204</v>
      </c>
      <c r="F8" s="6">
        <v>80156</v>
      </c>
      <c r="G8" s="6">
        <v>21517</v>
      </c>
      <c r="H8" s="6">
        <v>0</v>
      </c>
    </row>
    <row r="9" spans="1:8" x14ac:dyDescent="0.3">
      <c r="A9" s="35">
        <v>6</v>
      </c>
      <c r="B9" s="7" t="s">
        <v>212</v>
      </c>
      <c r="C9" s="6">
        <v>134407</v>
      </c>
      <c r="D9" s="6">
        <v>93975</v>
      </c>
      <c r="E9" s="6">
        <v>29348</v>
      </c>
      <c r="F9" s="6">
        <v>8606</v>
      </c>
      <c r="G9" s="6">
        <v>2478</v>
      </c>
      <c r="H9" s="6">
        <v>0</v>
      </c>
    </row>
    <row r="10" spans="1:8" x14ac:dyDescent="0.3">
      <c r="A10" s="35">
        <v>7</v>
      </c>
      <c r="B10" s="7" t="s">
        <v>213</v>
      </c>
      <c r="C10" s="6">
        <v>44852</v>
      </c>
      <c r="D10" s="6">
        <v>30950</v>
      </c>
      <c r="E10" s="6">
        <v>10475</v>
      </c>
      <c r="F10" s="6">
        <v>2647</v>
      </c>
      <c r="G10" s="6">
        <v>780</v>
      </c>
      <c r="H10" s="6">
        <v>0</v>
      </c>
    </row>
    <row r="11" spans="1:8" x14ac:dyDescent="0.3">
      <c r="A11" s="35">
        <v>8</v>
      </c>
      <c r="B11" s="7" t="s">
        <v>214</v>
      </c>
      <c r="C11" s="6">
        <v>12888</v>
      </c>
      <c r="D11" s="6">
        <v>9340</v>
      </c>
      <c r="E11" s="6">
        <v>2378</v>
      </c>
      <c r="F11" s="6">
        <v>955</v>
      </c>
      <c r="G11" s="6">
        <v>215</v>
      </c>
      <c r="H11" s="6">
        <v>0</v>
      </c>
    </row>
    <row r="12" spans="1:8" x14ac:dyDescent="0.3">
      <c r="A12" s="35">
        <v>9</v>
      </c>
      <c r="B12" s="7" t="s">
        <v>215</v>
      </c>
      <c r="C12" s="6">
        <v>41688</v>
      </c>
      <c r="D12" s="6">
        <v>28934</v>
      </c>
      <c r="E12" s="6">
        <v>8831</v>
      </c>
      <c r="F12" s="6">
        <v>3048</v>
      </c>
      <c r="G12" s="6">
        <v>875</v>
      </c>
      <c r="H12" s="6">
        <v>0</v>
      </c>
    </row>
    <row r="13" spans="1:8" x14ac:dyDescent="0.3">
      <c r="A13" s="35">
        <v>10</v>
      </c>
      <c r="B13" s="7" t="s">
        <v>216</v>
      </c>
      <c r="C13" s="6">
        <v>71280</v>
      </c>
      <c r="D13" s="6">
        <v>51323</v>
      </c>
      <c r="E13" s="6">
        <v>15185</v>
      </c>
      <c r="F13" s="6">
        <v>4101</v>
      </c>
      <c r="G13" s="6">
        <v>671</v>
      </c>
      <c r="H13" s="6">
        <v>0</v>
      </c>
    </row>
    <row r="14" spans="1:8" x14ac:dyDescent="0.3">
      <c r="A14" s="35">
        <v>11</v>
      </c>
      <c r="B14" s="7" t="s">
        <v>217</v>
      </c>
      <c r="C14" s="6">
        <v>58799</v>
      </c>
      <c r="D14" s="6">
        <v>42283</v>
      </c>
      <c r="E14" s="6">
        <v>10820</v>
      </c>
      <c r="F14" s="6">
        <v>4481</v>
      </c>
      <c r="G14" s="6">
        <v>1215</v>
      </c>
      <c r="H14" s="6">
        <v>0</v>
      </c>
    </row>
    <row r="15" spans="1:8" x14ac:dyDescent="0.3">
      <c r="A15" s="35">
        <v>12</v>
      </c>
      <c r="B15" s="7" t="s">
        <v>218</v>
      </c>
      <c r="C15" s="6">
        <v>87637</v>
      </c>
      <c r="D15" s="6">
        <v>59367</v>
      </c>
      <c r="E15" s="6">
        <v>22129</v>
      </c>
      <c r="F15" s="6">
        <v>4774</v>
      </c>
      <c r="G15" s="6">
        <v>1367</v>
      </c>
      <c r="H15" s="6">
        <v>0</v>
      </c>
    </row>
    <row r="16" spans="1:8" x14ac:dyDescent="0.3">
      <c r="A16" s="35">
        <v>13</v>
      </c>
      <c r="B16" s="7" t="s">
        <v>219</v>
      </c>
      <c r="C16" s="6">
        <v>6815</v>
      </c>
      <c r="D16" s="6">
        <v>4900</v>
      </c>
      <c r="E16" s="6">
        <v>1323</v>
      </c>
      <c r="F16" s="6">
        <v>440</v>
      </c>
      <c r="G16" s="6">
        <v>152</v>
      </c>
      <c r="H16" s="6">
        <v>0</v>
      </c>
    </row>
    <row r="17" spans="1:8" x14ac:dyDescent="0.3">
      <c r="A17" s="35">
        <v>14</v>
      </c>
      <c r="B17" s="7" t="s">
        <v>220</v>
      </c>
      <c r="C17" s="6">
        <v>13409</v>
      </c>
      <c r="D17" s="6">
        <v>10005</v>
      </c>
      <c r="E17" s="6">
        <v>2365</v>
      </c>
      <c r="F17" s="6">
        <v>820</v>
      </c>
      <c r="G17" s="6">
        <v>219</v>
      </c>
      <c r="H17" s="6">
        <v>0</v>
      </c>
    </row>
    <row r="18" spans="1:8" x14ac:dyDescent="0.3">
      <c r="A18" s="35">
        <v>15</v>
      </c>
      <c r="B18" s="7" t="s">
        <v>221</v>
      </c>
      <c r="C18" s="6">
        <v>53829</v>
      </c>
      <c r="D18" s="6">
        <v>37776</v>
      </c>
      <c r="E18" s="6">
        <v>10836</v>
      </c>
      <c r="F18" s="6">
        <v>3957</v>
      </c>
      <c r="G18" s="6">
        <v>1260</v>
      </c>
      <c r="H18" s="6">
        <v>0</v>
      </c>
    </row>
    <row r="19" spans="1:8" x14ac:dyDescent="0.3">
      <c r="A19" s="35">
        <v>16</v>
      </c>
      <c r="B19" s="7" t="s">
        <v>222</v>
      </c>
      <c r="C19" s="6">
        <v>59100</v>
      </c>
      <c r="D19" s="6">
        <v>40936</v>
      </c>
      <c r="E19" s="6">
        <v>12656</v>
      </c>
      <c r="F19" s="6">
        <v>4543</v>
      </c>
      <c r="G19" s="6">
        <v>965</v>
      </c>
      <c r="H19" s="6">
        <v>0</v>
      </c>
    </row>
    <row r="20" spans="1:8" x14ac:dyDescent="0.3">
      <c r="A20" s="35">
        <v>17</v>
      </c>
      <c r="B20" s="7" t="s">
        <v>223</v>
      </c>
      <c r="C20" s="6">
        <v>118181</v>
      </c>
      <c r="D20" s="6">
        <v>83548</v>
      </c>
      <c r="E20" s="6">
        <v>22991</v>
      </c>
      <c r="F20" s="6">
        <v>9926</v>
      </c>
      <c r="G20" s="6">
        <v>1716</v>
      </c>
      <c r="H20" s="6">
        <v>0</v>
      </c>
    </row>
    <row r="21" spans="1:8" x14ac:dyDescent="0.3">
      <c r="A21" s="35">
        <v>18</v>
      </c>
      <c r="B21" s="7" t="s">
        <v>224</v>
      </c>
      <c r="C21" s="6">
        <v>17814</v>
      </c>
      <c r="D21" s="6">
        <v>13190</v>
      </c>
      <c r="E21" s="6">
        <v>2886</v>
      </c>
      <c r="F21" s="6">
        <v>1386</v>
      </c>
      <c r="G21" s="6">
        <v>352</v>
      </c>
      <c r="H21" s="6">
        <v>0</v>
      </c>
    </row>
    <row r="22" spans="1:8" x14ac:dyDescent="0.3">
      <c r="A22" s="35">
        <v>19</v>
      </c>
      <c r="B22" s="7" t="s">
        <v>225</v>
      </c>
      <c r="C22" s="6">
        <v>472454</v>
      </c>
      <c r="D22" s="6">
        <v>332787</v>
      </c>
      <c r="E22" s="6">
        <v>107009</v>
      </c>
      <c r="F22" s="6">
        <v>25829</v>
      </c>
      <c r="G22" s="6">
        <v>6829</v>
      </c>
      <c r="H22" s="6">
        <v>0</v>
      </c>
    </row>
    <row r="23" spans="1:8" x14ac:dyDescent="0.3">
      <c r="A23" s="35">
        <v>20</v>
      </c>
      <c r="B23" s="7" t="s">
        <v>226</v>
      </c>
      <c r="C23" s="6">
        <v>75652</v>
      </c>
      <c r="D23" s="6">
        <v>54542</v>
      </c>
      <c r="E23" s="6">
        <v>14939</v>
      </c>
      <c r="F23" s="6">
        <v>4990</v>
      </c>
      <c r="G23" s="6">
        <v>1181</v>
      </c>
      <c r="H23" s="6">
        <v>0</v>
      </c>
    </row>
    <row r="24" spans="1:8" x14ac:dyDescent="0.3">
      <c r="A24" s="35">
        <v>21</v>
      </c>
      <c r="B24" s="7" t="s">
        <v>227</v>
      </c>
      <c r="C24" s="6">
        <v>60600</v>
      </c>
      <c r="D24" s="6">
        <v>41949</v>
      </c>
      <c r="E24" s="6">
        <v>13291</v>
      </c>
      <c r="F24" s="6">
        <v>4387</v>
      </c>
      <c r="G24" s="6">
        <v>973</v>
      </c>
      <c r="H24" s="6">
        <v>0</v>
      </c>
    </row>
    <row r="25" spans="1:8" x14ac:dyDescent="0.3">
      <c r="A25" s="35">
        <v>22</v>
      </c>
      <c r="B25" s="7" t="s">
        <v>228</v>
      </c>
      <c r="C25" s="6">
        <v>47865</v>
      </c>
      <c r="D25" s="6">
        <v>32672</v>
      </c>
      <c r="E25" s="6">
        <v>9537</v>
      </c>
      <c r="F25" s="6">
        <v>4658</v>
      </c>
      <c r="G25" s="6">
        <v>998</v>
      </c>
      <c r="H25" s="6">
        <v>0</v>
      </c>
    </row>
    <row r="26" spans="1:8" x14ac:dyDescent="0.3">
      <c r="A26" s="35">
        <v>23</v>
      </c>
      <c r="B26" s="7" t="s">
        <v>229</v>
      </c>
      <c r="C26" s="6">
        <v>19445</v>
      </c>
      <c r="D26" s="6">
        <v>13680</v>
      </c>
      <c r="E26" s="6">
        <v>3954</v>
      </c>
      <c r="F26" s="6">
        <v>1376</v>
      </c>
      <c r="G26" s="6">
        <v>435</v>
      </c>
      <c r="H26" s="6">
        <v>0</v>
      </c>
    </row>
    <row r="27" spans="1:8" x14ac:dyDescent="0.3">
      <c r="A27" s="35">
        <v>24</v>
      </c>
      <c r="B27" s="7" t="s">
        <v>230</v>
      </c>
      <c r="C27" s="6">
        <v>43864</v>
      </c>
      <c r="D27" s="6">
        <v>31148</v>
      </c>
      <c r="E27" s="6">
        <v>9143</v>
      </c>
      <c r="F27" s="6">
        <v>3022</v>
      </c>
      <c r="G27" s="6">
        <v>551</v>
      </c>
      <c r="H27" s="6">
        <v>0</v>
      </c>
    </row>
    <row r="28" spans="1:8" x14ac:dyDescent="0.3">
      <c r="A28" s="35">
        <v>25</v>
      </c>
      <c r="B28" s="7" t="s">
        <v>231</v>
      </c>
      <c r="C28" s="6">
        <v>15026</v>
      </c>
      <c r="D28" s="6">
        <v>10958</v>
      </c>
      <c r="E28" s="6">
        <v>3040</v>
      </c>
      <c r="F28" s="6">
        <v>816</v>
      </c>
      <c r="G28" s="6">
        <v>212</v>
      </c>
      <c r="H28" s="6">
        <v>0</v>
      </c>
    </row>
    <row r="29" spans="1:8" x14ac:dyDescent="0.3">
      <c r="A29" s="35">
        <v>26</v>
      </c>
      <c r="B29" s="7" t="s">
        <v>232</v>
      </c>
      <c r="C29" s="6">
        <v>28670</v>
      </c>
      <c r="D29" s="6">
        <v>20387</v>
      </c>
      <c r="E29" s="6">
        <v>5505</v>
      </c>
      <c r="F29" s="6">
        <v>2238</v>
      </c>
      <c r="G29" s="6">
        <v>540</v>
      </c>
      <c r="H29" s="6">
        <v>0</v>
      </c>
    </row>
    <row r="30" spans="1:8" x14ac:dyDescent="0.3">
      <c r="A30" s="35">
        <v>27</v>
      </c>
      <c r="B30" s="7" t="s">
        <v>233</v>
      </c>
      <c r="C30" s="6">
        <v>64159</v>
      </c>
      <c r="D30" s="6">
        <v>45177</v>
      </c>
      <c r="E30" s="6">
        <v>14520</v>
      </c>
      <c r="F30" s="6">
        <v>3604</v>
      </c>
      <c r="G30" s="6">
        <v>858</v>
      </c>
      <c r="H30" s="6">
        <v>0</v>
      </c>
    </row>
    <row r="31" spans="1:8" x14ac:dyDescent="0.3">
      <c r="A31" s="35">
        <v>28</v>
      </c>
      <c r="B31" s="7" t="s">
        <v>234</v>
      </c>
      <c r="C31" s="6">
        <v>59191</v>
      </c>
      <c r="D31" s="6">
        <v>41290</v>
      </c>
      <c r="E31" s="6">
        <v>13085</v>
      </c>
      <c r="F31" s="6">
        <v>3620</v>
      </c>
      <c r="G31" s="6">
        <v>1196</v>
      </c>
      <c r="H31" s="6">
        <v>0</v>
      </c>
    </row>
    <row r="32" spans="1:8" x14ac:dyDescent="0.3">
      <c r="A32" s="35">
        <v>29</v>
      </c>
      <c r="B32" s="7" t="s">
        <v>235</v>
      </c>
      <c r="C32" s="6">
        <v>41638</v>
      </c>
      <c r="D32" s="6">
        <v>29848</v>
      </c>
      <c r="E32" s="6">
        <v>9133</v>
      </c>
      <c r="F32" s="6">
        <v>2190</v>
      </c>
      <c r="G32" s="6">
        <v>467</v>
      </c>
      <c r="H32" s="6">
        <v>0</v>
      </c>
    </row>
    <row r="33" spans="1:8" x14ac:dyDescent="0.3">
      <c r="A33" s="35">
        <v>30</v>
      </c>
      <c r="B33" s="7" t="s">
        <v>236</v>
      </c>
      <c r="C33" s="6">
        <v>31709</v>
      </c>
      <c r="D33" s="6">
        <v>23207</v>
      </c>
      <c r="E33" s="6">
        <v>5678</v>
      </c>
      <c r="F33" s="6">
        <v>2252</v>
      </c>
      <c r="G33" s="6">
        <v>572</v>
      </c>
      <c r="H33" s="6">
        <v>0</v>
      </c>
    </row>
    <row r="34" spans="1:8" x14ac:dyDescent="0.3">
      <c r="A34" s="35">
        <v>31</v>
      </c>
      <c r="B34" s="7" t="s">
        <v>237</v>
      </c>
      <c r="C34" s="6">
        <v>119260</v>
      </c>
      <c r="D34" s="6">
        <v>84512</v>
      </c>
      <c r="E34" s="6">
        <v>24014</v>
      </c>
      <c r="F34" s="6">
        <v>8980</v>
      </c>
      <c r="G34" s="6">
        <v>1754</v>
      </c>
      <c r="H34" s="6">
        <v>0</v>
      </c>
    </row>
    <row r="35" spans="1:8" x14ac:dyDescent="0.3">
      <c r="A35" s="35">
        <v>32</v>
      </c>
      <c r="B35" s="7" t="s">
        <v>238</v>
      </c>
      <c r="C35" s="6">
        <v>33061</v>
      </c>
      <c r="D35" s="6">
        <v>24161</v>
      </c>
      <c r="E35" s="6">
        <v>6114</v>
      </c>
      <c r="F35" s="6">
        <v>2401</v>
      </c>
      <c r="G35" s="6">
        <v>385</v>
      </c>
      <c r="H35" s="6">
        <v>0</v>
      </c>
    </row>
    <row r="36" spans="1:8" x14ac:dyDescent="0.3">
      <c r="A36" s="35">
        <v>33</v>
      </c>
      <c r="B36" s="7" t="s">
        <v>239</v>
      </c>
      <c r="C36" s="6">
        <v>40076</v>
      </c>
      <c r="D36" s="6">
        <v>28057</v>
      </c>
      <c r="E36" s="6">
        <v>8402</v>
      </c>
      <c r="F36" s="6">
        <v>3013</v>
      </c>
      <c r="G36" s="6">
        <v>604</v>
      </c>
      <c r="H36" s="6">
        <v>0</v>
      </c>
    </row>
    <row r="37" spans="1:8" x14ac:dyDescent="0.3">
      <c r="A37" s="35">
        <v>34</v>
      </c>
      <c r="B37" s="7" t="s">
        <v>240</v>
      </c>
      <c r="C37" s="6">
        <v>9449</v>
      </c>
      <c r="D37" s="6">
        <v>6801</v>
      </c>
      <c r="E37" s="6">
        <v>1817</v>
      </c>
      <c r="F37" s="6">
        <v>676</v>
      </c>
      <c r="G37" s="6">
        <v>155</v>
      </c>
      <c r="H37" s="6">
        <v>0</v>
      </c>
    </row>
    <row r="38" spans="1:8" x14ac:dyDescent="0.3">
      <c r="A38" s="35">
        <v>35</v>
      </c>
      <c r="B38" s="7" t="s">
        <v>241</v>
      </c>
      <c r="C38" s="6">
        <v>87047</v>
      </c>
      <c r="D38" s="6">
        <v>59960</v>
      </c>
      <c r="E38" s="6">
        <v>20598</v>
      </c>
      <c r="F38" s="6">
        <v>5436</v>
      </c>
      <c r="G38" s="6">
        <v>1053</v>
      </c>
      <c r="H38" s="6">
        <v>0</v>
      </c>
    </row>
    <row r="39" spans="1:8" x14ac:dyDescent="0.3">
      <c r="A39" s="35">
        <v>36</v>
      </c>
      <c r="B39" s="7" t="s">
        <v>242</v>
      </c>
      <c r="C39" s="6">
        <v>64586</v>
      </c>
      <c r="D39" s="6">
        <v>46295</v>
      </c>
      <c r="E39" s="6">
        <v>12681</v>
      </c>
      <c r="F39" s="6">
        <v>4302</v>
      </c>
      <c r="G39" s="6">
        <v>1308</v>
      </c>
      <c r="H39" s="6">
        <v>0</v>
      </c>
    </row>
    <row r="40" spans="1:8" x14ac:dyDescent="0.3">
      <c r="A40" s="35">
        <v>37</v>
      </c>
      <c r="B40" s="7" t="s">
        <v>243</v>
      </c>
      <c r="C40" s="6">
        <v>39730</v>
      </c>
      <c r="D40" s="6">
        <v>26904</v>
      </c>
      <c r="E40" s="6">
        <v>7886</v>
      </c>
      <c r="F40" s="6">
        <v>3632</v>
      </c>
      <c r="G40" s="6">
        <v>1308</v>
      </c>
      <c r="H40" s="6">
        <v>0</v>
      </c>
    </row>
    <row r="41" spans="1:8" x14ac:dyDescent="0.3">
      <c r="A41" s="35">
        <v>38</v>
      </c>
      <c r="B41" s="7" t="s">
        <v>244</v>
      </c>
      <c r="C41" s="6">
        <v>54026</v>
      </c>
      <c r="D41" s="6">
        <v>36983</v>
      </c>
      <c r="E41" s="6">
        <v>10696</v>
      </c>
      <c r="F41" s="6">
        <v>5229</v>
      </c>
      <c r="G41" s="6">
        <v>1118</v>
      </c>
      <c r="H41" s="6">
        <v>0</v>
      </c>
    </row>
    <row r="42" spans="1:8" x14ac:dyDescent="0.3">
      <c r="A42" s="35">
        <v>39</v>
      </c>
      <c r="B42" s="7" t="s">
        <v>245</v>
      </c>
      <c r="C42" s="6">
        <v>47724</v>
      </c>
      <c r="D42" s="6">
        <v>33088</v>
      </c>
      <c r="E42" s="6">
        <v>9853</v>
      </c>
      <c r="F42" s="6">
        <v>3887</v>
      </c>
      <c r="G42" s="6">
        <v>896</v>
      </c>
      <c r="H42" s="6">
        <v>0</v>
      </c>
    </row>
    <row r="43" spans="1:8" x14ac:dyDescent="0.3">
      <c r="A43" s="35">
        <v>40</v>
      </c>
      <c r="B43" s="7" t="s">
        <v>246</v>
      </c>
      <c r="C43" s="6">
        <v>27931</v>
      </c>
      <c r="D43" s="6">
        <v>20032</v>
      </c>
      <c r="E43" s="6">
        <v>4979</v>
      </c>
      <c r="F43" s="6">
        <v>2279</v>
      </c>
      <c r="G43" s="6">
        <v>641</v>
      </c>
      <c r="H43" s="6">
        <v>0</v>
      </c>
    </row>
    <row r="44" spans="1:8" x14ac:dyDescent="0.3">
      <c r="A44" s="35">
        <v>41</v>
      </c>
      <c r="B44" s="7" t="s">
        <v>247</v>
      </c>
      <c r="C44" s="6">
        <v>30572</v>
      </c>
      <c r="D44" s="6">
        <v>21183</v>
      </c>
      <c r="E44" s="6">
        <v>6314</v>
      </c>
      <c r="F44" s="6">
        <v>2557</v>
      </c>
      <c r="G44" s="6">
        <v>518</v>
      </c>
      <c r="H44" s="6">
        <v>0</v>
      </c>
    </row>
    <row r="45" spans="1:8" x14ac:dyDescent="0.3">
      <c r="A45" s="35">
        <v>42</v>
      </c>
      <c r="B45" s="7" t="s">
        <v>248</v>
      </c>
      <c r="C45" s="6">
        <v>41532</v>
      </c>
      <c r="D45" s="6">
        <v>28057</v>
      </c>
      <c r="E45" s="6">
        <v>7540</v>
      </c>
      <c r="F45" s="6">
        <v>4272</v>
      </c>
      <c r="G45" s="6">
        <v>1663</v>
      </c>
      <c r="H45" s="6">
        <v>0</v>
      </c>
    </row>
    <row r="46" spans="1:8" x14ac:dyDescent="0.3">
      <c r="A46" s="35">
        <v>43</v>
      </c>
      <c r="B46" s="7" t="s">
        <v>249</v>
      </c>
      <c r="C46" s="6">
        <v>16522</v>
      </c>
      <c r="D46" s="6">
        <v>12239</v>
      </c>
      <c r="E46" s="6">
        <v>3259</v>
      </c>
      <c r="F46" s="6">
        <v>848</v>
      </c>
      <c r="G46" s="6">
        <v>176</v>
      </c>
      <c r="H46" s="6">
        <v>0</v>
      </c>
    </row>
    <row r="47" spans="1:8" x14ac:dyDescent="0.3">
      <c r="A47" s="35">
        <v>44</v>
      </c>
      <c r="B47" s="7" t="s">
        <v>250</v>
      </c>
      <c r="C47" s="6">
        <v>71824</v>
      </c>
      <c r="D47" s="6">
        <v>50528</v>
      </c>
      <c r="E47" s="6">
        <v>14863</v>
      </c>
      <c r="F47" s="6">
        <v>4878</v>
      </c>
      <c r="G47" s="6">
        <v>1555</v>
      </c>
      <c r="H47" s="6">
        <v>0</v>
      </c>
    </row>
    <row r="48" spans="1:8" x14ac:dyDescent="0.3">
      <c r="A48" s="35">
        <v>45</v>
      </c>
      <c r="B48" s="7" t="s">
        <v>251</v>
      </c>
      <c r="C48" s="6">
        <v>59547</v>
      </c>
      <c r="D48" s="6">
        <v>41453</v>
      </c>
      <c r="E48" s="6">
        <v>12236</v>
      </c>
      <c r="F48" s="6">
        <v>4796</v>
      </c>
      <c r="G48" s="6">
        <v>1062</v>
      </c>
      <c r="H48" s="6">
        <v>0</v>
      </c>
    </row>
    <row r="49" spans="1:9" x14ac:dyDescent="0.3">
      <c r="A49" s="35">
        <v>46</v>
      </c>
      <c r="B49" s="7" t="s">
        <v>252</v>
      </c>
      <c r="C49" s="6">
        <v>66043</v>
      </c>
      <c r="D49" s="6">
        <v>45055</v>
      </c>
      <c r="E49" s="6">
        <v>15088</v>
      </c>
      <c r="F49" s="6">
        <v>4844</v>
      </c>
      <c r="G49" s="6">
        <v>1056</v>
      </c>
      <c r="H49" s="6">
        <v>0</v>
      </c>
    </row>
    <row r="50" spans="1:9" x14ac:dyDescent="0.3">
      <c r="A50" s="35">
        <v>47</v>
      </c>
      <c r="B50" s="7" t="s">
        <v>253</v>
      </c>
      <c r="C50" s="6">
        <v>19686</v>
      </c>
      <c r="D50" s="6">
        <v>14299</v>
      </c>
      <c r="E50" s="6">
        <v>3702</v>
      </c>
      <c r="F50" s="6">
        <v>1347</v>
      </c>
      <c r="G50" s="6">
        <v>338</v>
      </c>
      <c r="H50" s="6">
        <v>0</v>
      </c>
    </row>
    <row r="51" spans="1:9" x14ac:dyDescent="0.3">
      <c r="A51" s="35">
        <v>48</v>
      </c>
      <c r="B51" s="7" t="s">
        <v>254</v>
      </c>
      <c r="C51" s="6">
        <v>15140</v>
      </c>
      <c r="D51" s="6">
        <v>10410</v>
      </c>
      <c r="E51" s="6">
        <v>3733</v>
      </c>
      <c r="F51" s="6">
        <v>764</v>
      </c>
      <c r="G51" s="6">
        <v>233</v>
      </c>
      <c r="H51" s="6">
        <v>0</v>
      </c>
    </row>
    <row r="52" spans="1:9" x14ac:dyDescent="0.3">
      <c r="A52" s="35">
        <v>49</v>
      </c>
      <c r="B52" s="7" t="s">
        <v>255</v>
      </c>
      <c r="C52" s="6">
        <v>36521</v>
      </c>
      <c r="D52" s="6">
        <v>25283</v>
      </c>
      <c r="E52" s="6">
        <v>8390</v>
      </c>
      <c r="F52" s="6">
        <v>2269</v>
      </c>
      <c r="G52" s="6">
        <v>579</v>
      </c>
      <c r="H52" s="6">
        <v>0</v>
      </c>
    </row>
    <row r="53" spans="1:9" x14ac:dyDescent="0.3">
      <c r="A53" s="35">
        <v>50</v>
      </c>
      <c r="B53" s="7" t="s">
        <v>256</v>
      </c>
      <c r="C53" s="6">
        <v>60082</v>
      </c>
      <c r="D53" s="6">
        <v>42270</v>
      </c>
      <c r="E53" s="6">
        <v>13261</v>
      </c>
      <c r="F53" s="6">
        <v>3784</v>
      </c>
      <c r="G53" s="6">
        <v>767</v>
      </c>
      <c r="H53" s="6">
        <v>0</v>
      </c>
    </row>
    <row r="54" spans="1:9" x14ac:dyDescent="0.3">
      <c r="A54" s="35">
        <v>51</v>
      </c>
      <c r="B54" s="7" t="s">
        <v>257</v>
      </c>
      <c r="C54" s="6">
        <v>22011</v>
      </c>
      <c r="D54" s="6">
        <v>15373</v>
      </c>
      <c r="E54" s="6">
        <v>5251</v>
      </c>
      <c r="F54" s="6">
        <v>1118</v>
      </c>
      <c r="G54" s="6">
        <v>269</v>
      </c>
      <c r="H54" s="6">
        <v>0</v>
      </c>
    </row>
    <row r="55" spans="1:9" x14ac:dyDescent="0.3">
      <c r="A55" s="35">
        <v>52</v>
      </c>
      <c r="B55" s="12" t="s">
        <v>429</v>
      </c>
      <c r="C55" s="6">
        <v>202054</v>
      </c>
      <c r="D55" s="6">
        <v>137791</v>
      </c>
      <c r="E55" s="6">
        <v>56363</v>
      </c>
      <c r="F55" s="6">
        <v>6723</v>
      </c>
      <c r="G55" s="6">
        <v>1177</v>
      </c>
      <c r="H55" s="6">
        <v>0</v>
      </c>
    </row>
    <row r="56" spans="1:9" s="2" customFormat="1" ht="15.6" x14ac:dyDescent="0.3">
      <c r="A56" s="45"/>
      <c r="B56" s="132" t="s">
        <v>10</v>
      </c>
      <c r="C56" s="47">
        <f>SUM(C4:C55)</f>
        <v>4796688</v>
      </c>
      <c r="D56" s="47">
        <f>SUM(D4:D55)</f>
        <v>3382820</v>
      </c>
      <c r="E56" s="47">
        <f>SUM(E4:E55)</f>
        <v>1061453</v>
      </c>
      <c r="F56" s="47">
        <f>SUM(F4:F55)</f>
        <v>280695</v>
      </c>
      <c r="G56" s="47">
        <f>SUM(G4:G55)</f>
        <v>71720</v>
      </c>
      <c r="H56" s="47">
        <f t="shared" ref="H56" si="0">SUM(H4:H55)</f>
        <v>0</v>
      </c>
      <c r="I56" s="36"/>
    </row>
    <row r="57" spans="1:9" x14ac:dyDescent="0.3">
      <c r="C57" s="8"/>
      <c r="D57" s="8"/>
      <c r="E57" s="8"/>
      <c r="F57" s="8"/>
      <c r="G57" s="8"/>
      <c r="H57" s="8"/>
    </row>
    <row r="58" spans="1:9" x14ac:dyDescent="0.3">
      <c r="B58" t="s">
        <v>48</v>
      </c>
    </row>
    <row r="60" spans="1:9" x14ac:dyDescent="0.3">
      <c r="D60" s="8"/>
    </row>
    <row r="61" spans="1:9" x14ac:dyDescent="0.3">
      <c r="E61" s="8"/>
    </row>
    <row r="65" spans="4:4" x14ac:dyDescent="0.3">
      <c r="D65" s="8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&amp;C&amp;P/&amp;N&amp;R&amp;D &amp;T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</sheetPr>
  <dimension ref="A1:G74"/>
  <sheetViews>
    <sheetView topLeftCell="A30" zoomScaleNormal="100" workbookViewId="0">
      <selection sqref="A1:G1"/>
    </sheetView>
  </sheetViews>
  <sheetFormatPr defaultRowHeight="14.4" x14ac:dyDescent="0.3"/>
  <cols>
    <col min="1" max="1" width="4.88671875" bestFit="1" customWidth="1"/>
    <col min="2" max="2" width="15.6640625" customWidth="1"/>
    <col min="3" max="3" width="19.44140625" customWidth="1"/>
    <col min="4" max="7" width="14.88671875" customWidth="1"/>
  </cols>
  <sheetData>
    <row r="1" spans="1:7" s="2" customFormat="1" ht="15.6" x14ac:dyDescent="0.3">
      <c r="A1" s="451" t="s">
        <v>703</v>
      </c>
      <c r="B1" s="451"/>
      <c r="C1" s="451"/>
      <c r="D1" s="451"/>
      <c r="E1" s="451"/>
      <c r="F1" s="451"/>
      <c r="G1" s="451"/>
    </row>
    <row r="2" spans="1:7" ht="15" thickBot="1" x14ac:dyDescent="0.35">
      <c r="A2" s="39"/>
    </row>
    <row r="3" spans="1:7" s="42" customFormat="1" ht="16.2" thickBot="1" x14ac:dyDescent="0.35">
      <c r="A3" s="127" t="s">
        <v>17</v>
      </c>
      <c r="B3" s="114" t="s">
        <v>43</v>
      </c>
      <c r="C3" s="114" t="s">
        <v>44</v>
      </c>
      <c r="D3" s="114" t="s">
        <v>74</v>
      </c>
      <c r="E3" s="114" t="s">
        <v>70</v>
      </c>
      <c r="F3" s="114" t="s">
        <v>71</v>
      </c>
      <c r="G3" s="225" t="s">
        <v>72</v>
      </c>
    </row>
    <row r="4" spans="1:7" x14ac:dyDescent="0.3">
      <c r="A4" s="83">
        <v>1</v>
      </c>
      <c r="B4" s="309" t="s">
        <v>258</v>
      </c>
      <c r="C4" s="313" t="s">
        <v>415</v>
      </c>
      <c r="D4" s="181" t="s">
        <v>429</v>
      </c>
      <c r="E4" s="181" t="s">
        <v>429</v>
      </c>
      <c r="F4" s="181">
        <v>2</v>
      </c>
      <c r="G4" s="372">
        <v>16</v>
      </c>
    </row>
    <row r="5" spans="1:7" x14ac:dyDescent="0.3">
      <c r="A5" s="52">
        <v>2</v>
      </c>
      <c r="B5" s="78" t="s">
        <v>631</v>
      </c>
      <c r="C5" s="209" t="s">
        <v>630</v>
      </c>
      <c r="D5" s="17" t="s">
        <v>429</v>
      </c>
      <c r="E5" s="17" t="s">
        <v>429</v>
      </c>
      <c r="F5" s="17">
        <v>4</v>
      </c>
      <c r="G5" s="128">
        <v>11</v>
      </c>
    </row>
    <row r="6" spans="1:7" x14ac:dyDescent="0.3">
      <c r="A6" s="52">
        <v>3</v>
      </c>
      <c r="B6" s="78" t="s">
        <v>499</v>
      </c>
      <c r="C6" s="78" t="s">
        <v>557</v>
      </c>
      <c r="D6" s="17">
        <v>5</v>
      </c>
      <c r="E6" s="17">
        <v>12</v>
      </c>
      <c r="F6" s="17">
        <v>257</v>
      </c>
      <c r="G6" s="128">
        <v>1382</v>
      </c>
    </row>
    <row r="7" spans="1:7" x14ac:dyDescent="0.3">
      <c r="A7" s="52">
        <v>4</v>
      </c>
      <c r="B7" s="78" t="s">
        <v>259</v>
      </c>
      <c r="C7" s="78" t="s">
        <v>55</v>
      </c>
      <c r="D7" s="17" t="s">
        <v>429</v>
      </c>
      <c r="E7" s="17">
        <v>2</v>
      </c>
      <c r="F7" s="17">
        <v>16</v>
      </c>
      <c r="G7" s="128">
        <v>134</v>
      </c>
    </row>
    <row r="8" spans="1:7" x14ac:dyDescent="0.3">
      <c r="A8" s="52">
        <v>5</v>
      </c>
      <c r="B8" s="78" t="s">
        <v>261</v>
      </c>
      <c r="C8" s="78" t="s">
        <v>56</v>
      </c>
      <c r="D8" s="17">
        <v>1</v>
      </c>
      <c r="E8" s="17" t="s">
        <v>429</v>
      </c>
      <c r="F8" s="17" t="s">
        <v>429</v>
      </c>
      <c r="G8" s="128">
        <v>1</v>
      </c>
    </row>
    <row r="9" spans="1:7" x14ac:dyDescent="0.3">
      <c r="A9" s="52">
        <v>6</v>
      </c>
      <c r="B9" s="78" t="s">
        <v>349</v>
      </c>
      <c r="C9" s="78" t="s">
        <v>501</v>
      </c>
      <c r="D9" s="17" t="s">
        <v>429</v>
      </c>
      <c r="E9" s="17" t="s">
        <v>429</v>
      </c>
      <c r="F9" s="17">
        <v>1</v>
      </c>
      <c r="G9" s="128">
        <v>1</v>
      </c>
    </row>
    <row r="10" spans="1:7" x14ac:dyDescent="0.3">
      <c r="A10" s="52">
        <v>7</v>
      </c>
      <c r="B10" s="78" t="s">
        <v>262</v>
      </c>
      <c r="C10" s="78" t="s">
        <v>57</v>
      </c>
      <c r="D10" s="17" t="s">
        <v>429</v>
      </c>
      <c r="E10" s="17" t="s">
        <v>429</v>
      </c>
      <c r="F10" s="17">
        <v>3</v>
      </c>
      <c r="G10" s="128">
        <v>15</v>
      </c>
    </row>
    <row r="11" spans="1:7" x14ac:dyDescent="0.3">
      <c r="A11" s="52">
        <v>8</v>
      </c>
      <c r="B11" s="78" t="s">
        <v>412</v>
      </c>
      <c r="C11" s="78" t="s">
        <v>388</v>
      </c>
      <c r="D11" s="17" t="s">
        <v>429</v>
      </c>
      <c r="E11" s="17" t="s">
        <v>429</v>
      </c>
      <c r="F11" s="17" t="s">
        <v>429</v>
      </c>
      <c r="G11" s="128">
        <v>1</v>
      </c>
    </row>
    <row r="12" spans="1:7" x14ac:dyDescent="0.3">
      <c r="A12" s="52">
        <v>9</v>
      </c>
      <c r="B12" s="78" t="s">
        <v>263</v>
      </c>
      <c r="C12" s="78" t="s">
        <v>58</v>
      </c>
      <c r="D12" s="17" t="s">
        <v>429</v>
      </c>
      <c r="E12" s="17" t="s">
        <v>429</v>
      </c>
      <c r="F12" s="17" t="s">
        <v>429</v>
      </c>
      <c r="G12" s="128">
        <v>1</v>
      </c>
    </row>
    <row r="13" spans="1:7" x14ac:dyDescent="0.3">
      <c r="A13" s="52">
        <v>10</v>
      </c>
      <c r="B13" s="78" t="s">
        <v>404</v>
      </c>
      <c r="C13" s="78" t="s">
        <v>382</v>
      </c>
      <c r="D13" s="17" t="s">
        <v>429</v>
      </c>
      <c r="E13" s="17" t="s">
        <v>429</v>
      </c>
      <c r="F13" s="17" t="s">
        <v>429</v>
      </c>
      <c r="G13" s="128">
        <v>1</v>
      </c>
    </row>
    <row r="14" spans="1:7" x14ac:dyDescent="0.3">
      <c r="A14" s="52">
        <v>11</v>
      </c>
      <c r="B14" s="78" t="s">
        <v>264</v>
      </c>
      <c r="C14" s="78" t="s">
        <v>59</v>
      </c>
      <c r="D14" s="17" t="s">
        <v>429</v>
      </c>
      <c r="E14" s="17" t="s">
        <v>429</v>
      </c>
      <c r="F14" s="17">
        <v>1</v>
      </c>
      <c r="G14" s="128" t="s">
        <v>429</v>
      </c>
    </row>
    <row r="15" spans="1:7" x14ac:dyDescent="0.3">
      <c r="A15" s="52">
        <v>12</v>
      </c>
      <c r="B15" s="78" t="s">
        <v>265</v>
      </c>
      <c r="C15" s="78" t="s">
        <v>60</v>
      </c>
      <c r="D15" s="17">
        <v>1</v>
      </c>
      <c r="E15" s="17" t="s">
        <v>429</v>
      </c>
      <c r="F15" s="17">
        <v>1</v>
      </c>
      <c r="G15" s="128">
        <v>12</v>
      </c>
    </row>
    <row r="16" spans="1:7" x14ac:dyDescent="0.3">
      <c r="A16" s="52">
        <v>13</v>
      </c>
      <c r="B16" s="78" t="s">
        <v>266</v>
      </c>
      <c r="C16" s="78" t="s">
        <v>61</v>
      </c>
      <c r="D16" s="17" t="s">
        <v>429</v>
      </c>
      <c r="E16" s="17" t="s">
        <v>429</v>
      </c>
      <c r="F16" s="17">
        <v>4</v>
      </c>
      <c r="G16" s="128">
        <v>51</v>
      </c>
    </row>
    <row r="17" spans="1:7" x14ac:dyDescent="0.3">
      <c r="A17" s="52">
        <v>14</v>
      </c>
      <c r="B17" s="78" t="s">
        <v>408</v>
      </c>
      <c r="C17" s="78" t="s">
        <v>386</v>
      </c>
      <c r="D17" s="17" t="s">
        <v>429</v>
      </c>
      <c r="E17" s="17" t="s">
        <v>429</v>
      </c>
      <c r="F17" s="17" t="s">
        <v>429</v>
      </c>
      <c r="G17" s="128">
        <v>1</v>
      </c>
    </row>
    <row r="18" spans="1:7" x14ac:dyDescent="0.3">
      <c r="A18" s="52">
        <v>15</v>
      </c>
      <c r="B18" s="78" t="s">
        <v>267</v>
      </c>
      <c r="C18" s="78" t="s">
        <v>352</v>
      </c>
      <c r="D18" s="17">
        <v>5</v>
      </c>
      <c r="E18" s="17">
        <v>4</v>
      </c>
      <c r="F18" s="17">
        <v>29</v>
      </c>
      <c r="G18" s="128">
        <v>84</v>
      </c>
    </row>
    <row r="19" spans="1:7" x14ac:dyDescent="0.3">
      <c r="A19" s="52">
        <v>16</v>
      </c>
      <c r="B19" s="78" t="s">
        <v>268</v>
      </c>
      <c r="C19" s="78" t="s">
        <v>62</v>
      </c>
      <c r="D19" s="17" t="s">
        <v>429</v>
      </c>
      <c r="E19" s="17">
        <v>1</v>
      </c>
      <c r="F19" s="17">
        <v>84</v>
      </c>
      <c r="G19" s="128">
        <v>317</v>
      </c>
    </row>
    <row r="20" spans="1:7" x14ac:dyDescent="0.3">
      <c r="A20" s="52">
        <v>17</v>
      </c>
      <c r="B20" s="78" t="s">
        <v>269</v>
      </c>
      <c r="C20" s="78" t="s">
        <v>63</v>
      </c>
      <c r="D20" s="17" t="s">
        <v>429</v>
      </c>
      <c r="E20" s="17">
        <v>2</v>
      </c>
      <c r="F20" s="17">
        <v>43</v>
      </c>
      <c r="G20" s="128">
        <v>180</v>
      </c>
    </row>
    <row r="21" spans="1:7" x14ac:dyDescent="0.3">
      <c r="A21" s="52">
        <v>18</v>
      </c>
      <c r="B21" s="78" t="s">
        <v>270</v>
      </c>
      <c r="C21" s="78" t="s">
        <v>353</v>
      </c>
      <c r="D21" s="17" t="s">
        <v>429</v>
      </c>
      <c r="E21" s="17" t="s">
        <v>429</v>
      </c>
      <c r="F21" s="17">
        <v>1</v>
      </c>
      <c r="G21" s="128">
        <v>1</v>
      </c>
    </row>
    <row r="22" spans="1:7" x14ac:dyDescent="0.3">
      <c r="A22" s="52">
        <v>19</v>
      </c>
      <c r="B22" s="78" t="s">
        <v>272</v>
      </c>
      <c r="C22" s="78" t="s">
        <v>355</v>
      </c>
      <c r="D22" s="17" t="s">
        <v>429</v>
      </c>
      <c r="E22" s="17">
        <v>1</v>
      </c>
      <c r="F22" s="17">
        <v>3</v>
      </c>
      <c r="G22" s="128">
        <v>16</v>
      </c>
    </row>
    <row r="23" spans="1:7" x14ac:dyDescent="0.3">
      <c r="A23" s="52">
        <v>20</v>
      </c>
      <c r="B23" s="78" t="s">
        <v>390</v>
      </c>
      <c r="C23" s="78" t="s">
        <v>383</v>
      </c>
      <c r="D23" s="17" t="s">
        <v>429</v>
      </c>
      <c r="E23" s="17" t="s">
        <v>429</v>
      </c>
      <c r="F23" s="17">
        <v>5</v>
      </c>
      <c r="G23" s="128">
        <v>21</v>
      </c>
    </row>
    <row r="24" spans="1:7" x14ac:dyDescent="0.3">
      <c r="A24" s="52">
        <v>21</v>
      </c>
      <c r="B24" s="78" t="s">
        <v>566</v>
      </c>
      <c r="C24" s="78" t="s">
        <v>567</v>
      </c>
      <c r="D24" s="17">
        <v>1</v>
      </c>
      <c r="E24" s="17">
        <v>1</v>
      </c>
      <c r="F24" s="17">
        <v>107</v>
      </c>
      <c r="G24" s="128">
        <v>578</v>
      </c>
    </row>
    <row r="25" spans="1:7" x14ac:dyDescent="0.3">
      <c r="A25" s="52">
        <v>22</v>
      </c>
      <c r="B25" s="78" t="s">
        <v>273</v>
      </c>
      <c r="C25" s="78" t="s">
        <v>502</v>
      </c>
      <c r="D25" s="17" t="s">
        <v>429</v>
      </c>
      <c r="E25" s="17" t="s">
        <v>429</v>
      </c>
      <c r="F25" s="17">
        <v>1</v>
      </c>
      <c r="G25" s="128">
        <v>8</v>
      </c>
    </row>
    <row r="26" spans="1:7" x14ac:dyDescent="0.3">
      <c r="A26" s="52">
        <v>23</v>
      </c>
      <c r="B26" s="78" t="s">
        <v>274</v>
      </c>
      <c r="C26" s="78" t="s">
        <v>503</v>
      </c>
      <c r="D26" s="17" t="s">
        <v>429</v>
      </c>
      <c r="E26" s="17" t="s">
        <v>429</v>
      </c>
      <c r="F26" s="17">
        <v>1</v>
      </c>
      <c r="G26" s="128">
        <v>6</v>
      </c>
    </row>
    <row r="27" spans="1:7" x14ac:dyDescent="0.3">
      <c r="A27" s="52">
        <v>24</v>
      </c>
      <c r="B27" s="78" t="s">
        <v>635</v>
      </c>
      <c r="C27" s="78" t="s">
        <v>636</v>
      </c>
      <c r="D27" s="17" t="s">
        <v>429</v>
      </c>
      <c r="E27" s="17" t="s">
        <v>429</v>
      </c>
      <c r="F27" s="17">
        <v>4</v>
      </c>
      <c r="G27" s="128">
        <v>19</v>
      </c>
    </row>
    <row r="28" spans="1:7" x14ac:dyDescent="0.3">
      <c r="A28" s="52">
        <v>25</v>
      </c>
      <c r="B28" s="78" t="s">
        <v>275</v>
      </c>
      <c r="C28" s="78" t="s">
        <v>505</v>
      </c>
      <c r="D28" s="17" t="s">
        <v>429</v>
      </c>
      <c r="E28" s="17" t="s">
        <v>429</v>
      </c>
      <c r="F28" s="17">
        <v>15</v>
      </c>
      <c r="G28" s="128">
        <v>50</v>
      </c>
    </row>
    <row r="29" spans="1:7" x14ac:dyDescent="0.3">
      <c r="A29" s="52">
        <v>26</v>
      </c>
      <c r="B29" s="78" t="s">
        <v>276</v>
      </c>
      <c r="C29" s="78" t="s">
        <v>506</v>
      </c>
      <c r="D29" s="17" t="s">
        <v>429</v>
      </c>
      <c r="E29" s="17" t="s">
        <v>429</v>
      </c>
      <c r="F29" s="17">
        <v>11</v>
      </c>
      <c r="G29" s="128">
        <v>77</v>
      </c>
    </row>
    <row r="30" spans="1:7" x14ac:dyDescent="0.3">
      <c r="A30" s="52">
        <v>27</v>
      </c>
      <c r="B30" s="78" t="s">
        <v>277</v>
      </c>
      <c r="C30" s="78" t="s">
        <v>507</v>
      </c>
      <c r="D30" s="17" t="s">
        <v>429</v>
      </c>
      <c r="E30" s="17" t="s">
        <v>429</v>
      </c>
      <c r="F30" s="17">
        <v>6</v>
      </c>
      <c r="G30" s="128">
        <v>42</v>
      </c>
    </row>
    <row r="31" spans="1:7" x14ac:dyDescent="0.3">
      <c r="A31" s="52">
        <v>28</v>
      </c>
      <c r="B31" s="78" t="s">
        <v>278</v>
      </c>
      <c r="C31" s="78" t="s">
        <v>508</v>
      </c>
      <c r="D31" s="17" t="s">
        <v>429</v>
      </c>
      <c r="E31" s="17" t="s">
        <v>429</v>
      </c>
      <c r="F31" s="17" t="s">
        <v>429</v>
      </c>
      <c r="G31" s="128">
        <v>5</v>
      </c>
    </row>
    <row r="32" spans="1:7" x14ac:dyDescent="0.3">
      <c r="A32" s="52">
        <v>29</v>
      </c>
      <c r="B32" s="78" t="s">
        <v>279</v>
      </c>
      <c r="C32" s="78" t="s">
        <v>509</v>
      </c>
      <c r="D32" s="17">
        <v>1</v>
      </c>
      <c r="E32" s="17" t="s">
        <v>429</v>
      </c>
      <c r="F32" s="17">
        <v>3</v>
      </c>
      <c r="G32" s="128">
        <v>4</v>
      </c>
    </row>
    <row r="33" spans="1:7" x14ac:dyDescent="0.3">
      <c r="A33" s="52">
        <v>30</v>
      </c>
      <c r="B33" s="78" t="s">
        <v>280</v>
      </c>
      <c r="C33" s="78" t="s">
        <v>627</v>
      </c>
      <c r="D33" s="17">
        <v>4</v>
      </c>
      <c r="E33" s="17">
        <v>10</v>
      </c>
      <c r="F33" s="17">
        <v>241</v>
      </c>
      <c r="G33" s="128">
        <v>1245</v>
      </c>
    </row>
    <row r="34" spans="1:7" x14ac:dyDescent="0.3">
      <c r="A34" s="52">
        <v>31</v>
      </c>
      <c r="B34" s="78" t="s">
        <v>281</v>
      </c>
      <c r="C34" s="78" t="s">
        <v>510</v>
      </c>
      <c r="D34" s="17" t="s">
        <v>429</v>
      </c>
      <c r="E34" s="17" t="s">
        <v>429</v>
      </c>
      <c r="F34" s="17">
        <v>1</v>
      </c>
      <c r="G34" s="128">
        <v>14</v>
      </c>
    </row>
    <row r="35" spans="1:7" x14ac:dyDescent="0.3">
      <c r="A35" s="52">
        <v>32</v>
      </c>
      <c r="B35" s="78" t="s">
        <v>282</v>
      </c>
      <c r="C35" s="78" t="s">
        <v>511</v>
      </c>
      <c r="D35" s="17" t="s">
        <v>429</v>
      </c>
      <c r="E35" s="17" t="s">
        <v>429</v>
      </c>
      <c r="F35" s="17" t="s">
        <v>429</v>
      </c>
      <c r="G35" s="128">
        <v>1</v>
      </c>
    </row>
    <row r="36" spans="1:7" x14ac:dyDescent="0.3">
      <c r="A36" s="52">
        <v>33</v>
      </c>
      <c r="B36" s="78" t="s">
        <v>283</v>
      </c>
      <c r="C36" s="78" t="s">
        <v>512</v>
      </c>
      <c r="D36" s="17" t="s">
        <v>429</v>
      </c>
      <c r="E36" s="17" t="s">
        <v>429</v>
      </c>
      <c r="F36" s="17">
        <v>3</v>
      </c>
      <c r="G36" s="128">
        <v>14</v>
      </c>
    </row>
    <row r="37" spans="1:7" x14ac:dyDescent="0.3">
      <c r="A37" s="52">
        <v>34</v>
      </c>
      <c r="B37" s="78" t="s">
        <v>284</v>
      </c>
      <c r="C37" s="78" t="s">
        <v>513</v>
      </c>
      <c r="D37" s="17" t="s">
        <v>429</v>
      </c>
      <c r="E37" s="17" t="s">
        <v>429</v>
      </c>
      <c r="F37" s="17">
        <v>1</v>
      </c>
      <c r="G37" s="128">
        <v>2</v>
      </c>
    </row>
    <row r="38" spans="1:7" x14ac:dyDescent="0.3">
      <c r="A38" s="52">
        <v>35</v>
      </c>
      <c r="B38" s="78" t="s">
        <v>400</v>
      </c>
      <c r="C38" s="78" t="s">
        <v>323</v>
      </c>
      <c r="D38" s="17" t="s">
        <v>429</v>
      </c>
      <c r="E38" s="17" t="s">
        <v>429</v>
      </c>
      <c r="F38" s="17">
        <v>2</v>
      </c>
      <c r="G38" s="128" t="s">
        <v>429</v>
      </c>
    </row>
    <row r="39" spans="1:7" x14ac:dyDescent="0.3">
      <c r="A39" s="52">
        <v>36</v>
      </c>
      <c r="B39" s="78" t="s">
        <v>285</v>
      </c>
      <c r="C39" s="78" t="s">
        <v>514</v>
      </c>
      <c r="D39" s="17" t="s">
        <v>429</v>
      </c>
      <c r="E39" s="17" t="s">
        <v>429</v>
      </c>
      <c r="F39" s="17" t="s">
        <v>429</v>
      </c>
      <c r="G39" s="128">
        <v>2</v>
      </c>
    </row>
    <row r="40" spans="1:7" x14ac:dyDescent="0.3">
      <c r="A40" s="52">
        <v>37</v>
      </c>
      <c r="B40" s="78" t="s">
        <v>286</v>
      </c>
      <c r="C40" s="78" t="s">
        <v>515</v>
      </c>
      <c r="D40" s="17">
        <v>4</v>
      </c>
      <c r="E40" s="17">
        <v>4</v>
      </c>
      <c r="F40" s="17">
        <v>29</v>
      </c>
      <c r="G40" s="128">
        <v>76</v>
      </c>
    </row>
    <row r="41" spans="1:7" x14ac:dyDescent="0.3">
      <c r="A41" s="52">
        <v>38</v>
      </c>
      <c r="B41" s="78" t="s">
        <v>287</v>
      </c>
      <c r="C41" s="78" t="s">
        <v>516</v>
      </c>
      <c r="D41" s="17" t="s">
        <v>429</v>
      </c>
      <c r="E41" s="17" t="s">
        <v>429</v>
      </c>
      <c r="F41" s="17">
        <v>5</v>
      </c>
      <c r="G41" s="128">
        <v>56</v>
      </c>
    </row>
    <row r="42" spans="1:7" x14ac:dyDescent="0.3">
      <c r="A42" s="52">
        <v>39</v>
      </c>
      <c r="B42" s="78" t="s">
        <v>288</v>
      </c>
      <c r="C42" s="78" t="s">
        <v>517</v>
      </c>
      <c r="D42" s="17" t="s">
        <v>429</v>
      </c>
      <c r="E42" s="17" t="s">
        <v>429</v>
      </c>
      <c r="F42" s="17">
        <v>1</v>
      </c>
      <c r="G42" s="128">
        <v>4</v>
      </c>
    </row>
    <row r="43" spans="1:7" x14ac:dyDescent="0.3">
      <c r="A43" s="52">
        <v>40</v>
      </c>
      <c r="B43" s="78" t="s">
        <v>406</v>
      </c>
      <c r="C43" s="78" t="s">
        <v>518</v>
      </c>
      <c r="D43" s="17" t="s">
        <v>429</v>
      </c>
      <c r="E43" s="17" t="s">
        <v>429</v>
      </c>
      <c r="F43" s="17" t="s">
        <v>429</v>
      </c>
      <c r="G43" s="128">
        <v>2</v>
      </c>
    </row>
    <row r="44" spans="1:7" x14ac:dyDescent="0.3">
      <c r="A44" s="52">
        <v>41</v>
      </c>
      <c r="B44" s="78" t="s">
        <v>396</v>
      </c>
      <c r="C44" s="78" t="s">
        <v>556</v>
      </c>
      <c r="D44" s="17" t="s">
        <v>429</v>
      </c>
      <c r="E44" s="17" t="s">
        <v>429</v>
      </c>
      <c r="F44" s="17" t="s">
        <v>429</v>
      </c>
      <c r="G44" s="128">
        <v>1</v>
      </c>
    </row>
    <row r="45" spans="1:7" x14ac:dyDescent="0.3">
      <c r="A45" s="52">
        <v>42</v>
      </c>
      <c r="B45" s="78" t="s">
        <v>289</v>
      </c>
      <c r="C45" s="78" t="s">
        <v>624</v>
      </c>
      <c r="D45" s="17" t="s">
        <v>429</v>
      </c>
      <c r="E45" s="17" t="s">
        <v>429</v>
      </c>
      <c r="F45" s="17">
        <v>1</v>
      </c>
      <c r="G45" s="128" t="s">
        <v>429</v>
      </c>
    </row>
    <row r="46" spans="1:7" x14ac:dyDescent="0.3">
      <c r="A46" s="52">
        <v>43</v>
      </c>
      <c r="B46" s="78" t="s">
        <v>290</v>
      </c>
      <c r="C46" s="78" t="s">
        <v>519</v>
      </c>
      <c r="D46" s="17">
        <v>1</v>
      </c>
      <c r="E46" s="17" t="s">
        <v>429</v>
      </c>
      <c r="F46" s="17" t="s">
        <v>429</v>
      </c>
      <c r="G46" s="128">
        <v>4</v>
      </c>
    </row>
    <row r="47" spans="1:7" x14ac:dyDescent="0.3">
      <c r="A47" s="52">
        <v>44</v>
      </c>
      <c r="B47" s="78" t="s">
        <v>291</v>
      </c>
      <c r="C47" s="78" t="s">
        <v>520</v>
      </c>
      <c r="D47" s="17" t="s">
        <v>429</v>
      </c>
      <c r="E47" s="17">
        <v>1</v>
      </c>
      <c r="F47" s="17" t="s">
        <v>429</v>
      </c>
      <c r="G47" s="128">
        <v>1</v>
      </c>
    </row>
    <row r="48" spans="1:7" x14ac:dyDescent="0.3">
      <c r="A48" s="52">
        <v>45</v>
      </c>
      <c r="B48" s="78" t="s">
        <v>292</v>
      </c>
      <c r="C48" s="78" t="s">
        <v>521</v>
      </c>
      <c r="D48" s="17" t="s">
        <v>429</v>
      </c>
      <c r="E48" s="17">
        <v>1</v>
      </c>
      <c r="F48" s="17">
        <v>4</v>
      </c>
      <c r="G48" s="128">
        <v>21</v>
      </c>
    </row>
    <row r="49" spans="1:7" x14ac:dyDescent="0.3">
      <c r="A49" s="52">
        <v>46</v>
      </c>
      <c r="B49" s="78" t="s">
        <v>293</v>
      </c>
      <c r="C49" s="78" t="s">
        <v>522</v>
      </c>
      <c r="D49" s="17" t="s">
        <v>429</v>
      </c>
      <c r="E49" s="17" t="s">
        <v>429</v>
      </c>
      <c r="F49" s="17">
        <v>1</v>
      </c>
      <c r="G49" s="128">
        <v>5</v>
      </c>
    </row>
    <row r="50" spans="1:7" x14ac:dyDescent="0.3">
      <c r="A50" s="52">
        <v>47</v>
      </c>
      <c r="B50" s="78" t="s">
        <v>294</v>
      </c>
      <c r="C50" s="78" t="s">
        <v>625</v>
      </c>
      <c r="D50" s="17">
        <v>1</v>
      </c>
      <c r="E50" s="17" t="s">
        <v>429</v>
      </c>
      <c r="F50" s="17" t="s">
        <v>429</v>
      </c>
      <c r="G50" s="128">
        <v>11</v>
      </c>
    </row>
    <row r="51" spans="1:7" x14ac:dyDescent="0.3">
      <c r="A51" s="52">
        <v>48</v>
      </c>
      <c r="B51" s="78" t="s">
        <v>351</v>
      </c>
      <c r="C51" s="78" t="s">
        <v>523</v>
      </c>
      <c r="D51" s="17" t="s">
        <v>429</v>
      </c>
      <c r="E51" s="17" t="s">
        <v>429</v>
      </c>
      <c r="F51" s="17" t="s">
        <v>429</v>
      </c>
      <c r="G51" s="128">
        <v>2</v>
      </c>
    </row>
    <row r="52" spans="1:7" x14ac:dyDescent="0.3">
      <c r="A52" s="52">
        <v>49</v>
      </c>
      <c r="B52" s="78" t="s">
        <v>295</v>
      </c>
      <c r="C52" s="78" t="s">
        <v>524</v>
      </c>
      <c r="D52" s="17" t="s">
        <v>429</v>
      </c>
      <c r="E52" s="17">
        <v>1</v>
      </c>
      <c r="F52" s="17" t="s">
        <v>429</v>
      </c>
      <c r="G52" s="128" t="s">
        <v>429</v>
      </c>
    </row>
    <row r="53" spans="1:7" x14ac:dyDescent="0.3">
      <c r="A53" s="52">
        <v>50</v>
      </c>
      <c r="B53" s="78" t="s">
        <v>402</v>
      </c>
      <c r="C53" s="78" t="s">
        <v>380</v>
      </c>
      <c r="D53" s="17" t="s">
        <v>429</v>
      </c>
      <c r="E53" s="17" t="s">
        <v>429</v>
      </c>
      <c r="F53" s="17">
        <v>4</v>
      </c>
      <c r="G53" s="128">
        <v>23</v>
      </c>
    </row>
    <row r="54" spans="1:7" x14ac:dyDescent="0.3">
      <c r="A54" s="52">
        <v>51</v>
      </c>
      <c r="B54" s="78" t="s">
        <v>391</v>
      </c>
      <c r="C54" s="78" t="s">
        <v>628</v>
      </c>
      <c r="D54" s="17" t="s">
        <v>429</v>
      </c>
      <c r="E54" s="17" t="s">
        <v>429</v>
      </c>
      <c r="F54" s="17" t="s">
        <v>429</v>
      </c>
      <c r="G54" s="128">
        <v>2</v>
      </c>
    </row>
    <row r="55" spans="1:7" x14ac:dyDescent="0.3">
      <c r="A55" s="52">
        <v>52</v>
      </c>
      <c r="B55" s="78" t="s">
        <v>296</v>
      </c>
      <c r="C55" s="78" t="s">
        <v>525</v>
      </c>
      <c r="D55" s="17" t="s">
        <v>429</v>
      </c>
      <c r="E55" s="17" t="s">
        <v>429</v>
      </c>
      <c r="F55" s="17" t="s">
        <v>429</v>
      </c>
      <c r="G55" s="128">
        <v>2</v>
      </c>
    </row>
    <row r="56" spans="1:7" x14ac:dyDescent="0.3">
      <c r="A56" s="52">
        <v>53</v>
      </c>
      <c r="B56" s="78" t="s">
        <v>297</v>
      </c>
      <c r="C56" s="78" t="s">
        <v>64</v>
      </c>
      <c r="D56" s="17" t="s">
        <v>429</v>
      </c>
      <c r="E56" s="17" t="s">
        <v>429</v>
      </c>
      <c r="F56" s="17">
        <v>1</v>
      </c>
      <c r="G56" s="128">
        <v>4</v>
      </c>
    </row>
    <row r="57" spans="1:7" x14ac:dyDescent="0.3">
      <c r="A57" s="52">
        <v>54</v>
      </c>
      <c r="B57" s="78" t="s">
        <v>298</v>
      </c>
      <c r="C57" s="78" t="s">
        <v>65</v>
      </c>
      <c r="D57" s="17" t="s">
        <v>429</v>
      </c>
      <c r="E57" s="17">
        <v>1</v>
      </c>
      <c r="F57" s="17">
        <v>21</v>
      </c>
      <c r="G57" s="128">
        <v>110</v>
      </c>
    </row>
    <row r="58" spans="1:7" x14ac:dyDescent="0.3">
      <c r="A58" s="52">
        <v>55</v>
      </c>
      <c r="B58" s="7" t="s">
        <v>299</v>
      </c>
      <c r="C58" s="7" t="s">
        <v>66</v>
      </c>
      <c r="D58" s="7" t="s">
        <v>429</v>
      </c>
      <c r="E58" s="7" t="s">
        <v>429</v>
      </c>
      <c r="F58" s="7" t="s">
        <v>429</v>
      </c>
      <c r="G58" s="348">
        <v>29</v>
      </c>
    </row>
    <row r="59" spans="1:7" x14ac:dyDescent="0.3">
      <c r="A59" s="52">
        <v>56</v>
      </c>
      <c r="B59" s="7" t="s">
        <v>300</v>
      </c>
      <c r="C59" s="7" t="s">
        <v>67</v>
      </c>
      <c r="D59" s="7" t="s">
        <v>429</v>
      </c>
      <c r="E59" s="7" t="s">
        <v>429</v>
      </c>
      <c r="F59" s="7" t="s">
        <v>429</v>
      </c>
      <c r="G59" s="348">
        <v>8</v>
      </c>
    </row>
    <row r="60" spans="1:7" x14ac:dyDescent="0.3">
      <c r="A60" s="52">
        <v>57</v>
      </c>
      <c r="B60" s="7" t="s">
        <v>301</v>
      </c>
      <c r="C60" s="7" t="s">
        <v>68</v>
      </c>
      <c r="D60" s="7">
        <v>6</v>
      </c>
      <c r="E60" s="7">
        <v>12</v>
      </c>
      <c r="F60" s="7">
        <v>249</v>
      </c>
      <c r="G60" s="348">
        <v>1395</v>
      </c>
    </row>
    <row r="61" spans="1:7" x14ac:dyDescent="0.3">
      <c r="A61" s="52">
        <v>58</v>
      </c>
      <c r="B61" s="255" t="s">
        <v>302</v>
      </c>
      <c r="C61" s="255" t="s">
        <v>69</v>
      </c>
      <c r="D61" s="255" t="s">
        <v>429</v>
      </c>
      <c r="E61" s="255" t="s">
        <v>429</v>
      </c>
      <c r="F61" s="255" t="s">
        <v>429</v>
      </c>
      <c r="G61" s="373">
        <v>29</v>
      </c>
    </row>
    <row r="62" spans="1:7" ht="15" thickBot="1" x14ac:dyDescent="0.35">
      <c r="A62" s="52">
        <v>59</v>
      </c>
      <c r="B62" s="255" t="s">
        <v>303</v>
      </c>
      <c r="C62" s="255" t="s">
        <v>73</v>
      </c>
      <c r="D62" s="255" t="s">
        <v>429</v>
      </c>
      <c r="E62" s="255">
        <v>1</v>
      </c>
      <c r="F62" s="255">
        <v>18</v>
      </c>
      <c r="G62" s="373">
        <v>97</v>
      </c>
    </row>
    <row r="63" spans="1:7" ht="16.2" thickBot="1" x14ac:dyDescent="0.35">
      <c r="A63" s="108"/>
      <c r="B63" s="374"/>
      <c r="C63" s="226" t="s">
        <v>650</v>
      </c>
      <c r="D63" s="226">
        <f>SUM(D4:D62)</f>
        <v>30</v>
      </c>
      <c r="E63" s="226">
        <f>SUM(E4:E62)</f>
        <v>54</v>
      </c>
      <c r="F63" s="226">
        <f>SUM(F4:F62)</f>
        <v>1184</v>
      </c>
      <c r="G63" s="191">
        <f>SUM(G4:G62)</f>
        <v>6195</v>
      </c>
    </row>
    <row r="71" spans="5:6" x14ac:dyDescent="0.3">
      <c r="E71" s="8"/>
    </row>
    <row r="74" spans="5:6" x14ac:dyDescent="0.3">
      <c r="F74" s="8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</sheetPr>
  <dimension ref="A1:K35"/>
  <sheetViews>
    <sheetView zoomScaleNormal="100" workbookViewId="0">
      <selection sqref="A1:E1"/>
    </sheetView>
  </sheetViews>
  <sheetFormatPr defaultRowHeight="14.4" x14ac:dyDescent="0.3"/>
  <cols>
    <col min="1" max="1" width="35.33203125" bestFit="1" customWidth="1"/>
    <col min="2" max="2" width="18.33203125" customWidth="1"/>
    <col min="3" max="3" width="22.109375" customWidth="1"/>
    <col min="4" max="4" width="23.6640625" customWidth="1"/>
    <col min="5" max="5" width="16.88671875" customWidth="1"/>
    <col min="8" max="8" width="9.109375" bestFit="1" customWidth="1"/>
    <col min="9" max="9" width="15.44140625" bestFit="1" customWidth="1"/>
  </cols>
  <sheetData>
    <row r="1" spans="1:9" s="2" customFormat="1" ht="15.6" x14ac:dyDescent="0.3">
      <c r="A1" s="451" t="s">
        <v>704</v>
      </c>
      <c r="B1" s="451"/>
      <c r="C1" s="451"/>
      <c r="D1" s="451"/>
      <c r="E1" s="451"/>
    </row>
    <row r="3" spans="1:9" x14ac:dyDescent="0.3">
      <c r="A3" s="2" t="s">
        <v>304</v>
      </c>
    </row>
    <row r="4" spans="1:9" ht="28.8" x14ac:dyDescent="0.3">
      <c r="A4" s="174" t="s">
        <v>11</v>
      </c>
      <c r="B4" s="174" t="s">
        <v>1</v>
      </c>
      <c r="C4" s="174" t="s">
        <v>2</v>
      </c>
      <c r="D4" s="175" t="s">
        <v>12</v>
      </c>
      <c r="E4" s="175" t="s">
        <v>431</v>
      </c>
    </row>
    <row r="5" spans="1:9" s="2" customFormat="1" x14ac:dyDescent="0.3">
      <c r="A5" s="1" t="s">
        <v>13</v>
      </c>
      <c r="B5" s="3"/>
      <c r="C5" s="4"/>
      <c r="D5" s="4"/>
      <c r="E5" s="1"/>
    </row>
    <row r="6" spans="1:9" x14ac:dyDescent="0.3">
      <c r="A6" s="5" t="s">
        <v>5</v>
      </c>
      <c r="B6" s="6">
        <v>1040437</v>
      </c>
      <c r="C6" s="13">
        <v>1432117474.3</v>
      </c>
      <c r="D6" s="13">
        <v>1376.46</v>
      </c>
      <c r="E6" s="22">
        <v>1290.9100000000001</v>
      </c>
    </row>
    <row r="7" spans="1:9" x14ac:dyDescent="0.3">
      <c r="A7" s="212" t="s">
        <v>598</v>
      </c>
      <c r="B7" s="6">
        <v>2964</v>
      </c>
      <c r="C7" s="13">
        <v>1266036.26</v>
      </c>
      <c r="D7" s="13">
        <v>427.14</v>
      </c>
      <c r="E7" s="22">
        <v>418.95</v>
      </c>
    </row>
    <row r="8" spans="1:9" x14ac:dyDescent="0.3">
      <c r="A8" s="1" t="s">
        <v>6</v>
      </c>
      <c r="B8" s="6">
        <v>34476</v>
      </c>
      <c r="C8" s="13">
        <v>18877788.100000001</v>
      </c>
      <c r="D8" s="13">
        <v>547.55999999999995</v>
      </c>
      <c r="E8" s="22">
        <v>446.87</v>
      </c>
    </row>
    <row r="9" spans="1:9" x14ac:dyDescent="0.3">
      <c r="A9" s="1" t="s">
        <v>45</v>
      </c>
      <c r="B9" s="6">
        <v>104273</v>
      </c>
      <c r="C9" s="13">
        <v>83012534.980000004</v>
      </c>
      <c r="D9" s="13">
        <v>796.11</v>
      </c>
      <c r="E9" s="22">
        <v>678.84</v>
      </c>
    </row>
    <row r="10" spans="1:9" x14ac:dyDescent="0.3">
      <c r="A10" s="1" t="s">
        <v>8</v>
      </c>
      <c r="B10" s="6">
        <v>12509</v>
      </c>
      <c r="C10" s="13">
        <v>5885507.5700000003</v>
      </c>
      <c r="D10" s="13">
        <v>470.5</v>
      </c>
      <c r="E10" s="22">
        <v>418.95</v>
      </c>
    </row>
    <row r="11" spans="1:9" ht="15.6" x14ac:dyDescent="0.3">
      <c r="A11" s="45" t="s">
        <v>10</v>
      </c>
      <c r="B11" s="47">
        <f>SUM(B6:B10)</f>
        <v>1194659</v>
      </c>
      <c r="C11" s="49">
        <f>SUM(C6:C10)</f>
        <v>1541159341.2099998</v>
      </c>
      <c r="D11" s="49"/>
      <c r="E11" s="49"/>
      <c r="H11" s="8"/>
      <c r="I11" s="9"/>
    </row>
    <row r="12" spans="1:9" x14ac:dyDescent="0.3">
      <c r="I12" s="8"/>
    </row>
    <row r="13" spans="1:9" x14ac:dyDescent="0.3">
      <c r="A13" s="2" t="s">
        <v>305</v>
      </c>
    </row>
    <row r="14" spans="1:9" ht="28.8" x14ac:dyDescent="0.3">
      <c r="A14" s="174" t="s">
        <v>11</v>
      </c>
      <c r="B14" s="174" t="s">
        <v>1</v>
      </c>
      <c r="C14" s="174" t="s">
        <v>2</v>
      </c>
      <c r="D14" s="175" t="s">
        <v>12</v>
      </c>
      <c r="E14" s="175" t="s">
        <v>431</v>
      </c>
    </row>
    <row r="15" spans="1:9" s="2" customFormat="1" x14ac:dyDescent="0.3">
      <c r="A15" s="1" t="s">
        <v>13</v>
      </c>
      <c r="B15" s="3"/>
      <c r="C15" s="4"/>
      <c r="D15" s="4"/>
      <c r="E15" s="1"/>
      <c r="H15" s="36"/>
    </row>
    <row r="16" spans="1:9" x14ac:dyDescent="0.3">
      <c r="A16" s="5" t="s">
        <v>5</v>
      </c>
      <c r="B16" s="6">
        <v>910908</v>
      </c>
      <c r="C16" s="13">
        <v>1003358650.1900001</v>
      </c>
      <c r="D16" s="13">
        <v>1101.49</v>
      </c>
      <c r="E16" s="7">
        <v>957.74</v>
      </c>
      <c r="G16" s="8"/>
    </row>
    <row r="17" spans="1:11" x14ac:dyDescent="0.3">
      <c r="A17" s="212" t="s">
        <v>598</v>
      </c>
      <c r="B17" s="6">
        <v>8677</v>
      </c>
      <c r="C17" s="13">
        <v>3677470.04</v>
      </c>
      <c r="D17" s="13">
        <v>423.82</v>
      </c>
      <c r="E17" s="7">
        <v>418.95</v>
      </c>
      <c r="H17" s="8"/>
    </row>
    <row r="18" spans="1:11" x14ac:dyDescent="0.3">
      <c r="A18" s="1" t="s">
        <v>6</v>
      </c>
      <c r="B18" s="6">
        <v>341441</v>
      </c>
      <c r="C18" s="13">
        <v>274727839.81</v>
      </c>
      <c r="D18" s="13">
        <v>804.61</v>
      </c>
      <c r="E18" s="7">
        <v>706.64</v>
      </c>
    </row>
    <row r="19" spans="1:11" x14ac:dyDescent="0.3">
      <c r="A19" s="1" t="s">
        <v>45</v>
      </c>
      <c r="B19" s="6">
        <v>69169</v>
      </c>
      <c r="C19" s="13">
        <v>45306475.380000003</v>
      </c>
      <c r="D19" s="13">
        <v>655.01</v>
      </c>
      <c r="E19" s="7">
        <v>554.74</v>
      </c>
    </row>
    <row r="20" spans="1:11" x14ac:dyDescent="0.3">
      <c r="A20" s="1" t="s">
        <v>8</v>
      </c>
      <c r="B20" s="6">
        <v>17886</v>
      </c>
      <c r="C20" s="13">
        <v>8100693.8899999997</v>
      </c>
      <c r="D20" s="13">
        <v>452.91</v>
      </c>
      <c r="E20" s="207">
        <v>418.95</v>
      </c>
      <c r="H20" s="8"/>
      <c r="I20" s="8"/>
      <c r="K20" s="8"/>
    </row>
    <row r="21" spans="1:11" ht="15.6" x14ac:dyDescent="0.3">
      <c r="A21" s="45" t="s">
        <v>10</v>
      </c>
      <c r="B21" s="47">
        <f>SUM(B16:B20)</f>
        <v>1348081</v>
      </c>
      <c r="C21" s="49">
        <f>SUM(C16:C20)</f>
        <v>1335171129.3100002</v>
      </c>
      <c r="D21" s="49"/>
      <c r="E21" s="49"/>
    </row>
    <row r="22" spans="1:11" x14ac:dyDescent="0.3">
      <c r="B22" s="8"/>
    </row>
    <row r="23" spans="1:11" x14ac:dyDescent="0.3">
      <c r="A23" s="2" t="s">
        <v>306</v>
      </c>
      <c r="I23" s="8"/>
    </row>
    <row r="24" spans="1:11" ht="28.8" x14ac:dyDescent="0.3">
      <c r="A24" s="174" t="s">
        <v>11</v>
      </c>
      <c r="B24" s="174" t="s">
        <v>1</v>
      </c>
      <c r="C24" s="174" t="s">
        <v>2</v>
      </c>
      <c r="D24" s="175" t="s">
        <v>12</v>
      </c>
      <c r="E24" s="175" t="s">
        <v>431</v>
      </c>
      <c r="H24" s="8"/>
      <c r="I24" s="8"/>
    </row>
    <row r="25" spans="1:11" s="2" customFormat="1" x14ac:dyDescent="0.3">
      <c r="A25" s="1" t="s">
        <v>13</v>
      </c>
      <c r="B25" s="3"/>
      <c r="C25" s="4"/>
      <c r="D25" s="4"/>
      <c r="E25" s="1"/>
      <c r="G25" s="36"/>
      <c r="H25" s="36"/>
    </row>
    <row r="26" spans="1:11" x14ac:dyDescent="0.3">
      <c r="A26" s="5" t="s">
        <v>5</v>
      </c>
      <c r="B26" s="6">
        <v>0</v>
      </c>
      <c r="C26" s="13">
        <v>0</v>
      </c>
      <c r="D26" s="13">
        <v>0</v>
      </c>
      <c r="E26" s="7" t="s">
        <v>429</v>
      </c>
      <c r="G26" s="8"/>
      <c r="H26" s="8"/>
      <c r="I26" s="8"/>
    </row>
    <row r="27" spans="1:11" x14ac:dyDescent="0.3">
      <c r="A27" s="212" t="s">
        <v>598</v>
      </c>
      <c r="B27" s="6">
        <v>0</v>
      </c>
      <c r="C27" s="13">
        <v>0</v>
      </c>
      <c r="D27" s="13">
        <v>0</v>
      </c>
      <c r="E27" s="7" t="s">
        <v>429</v>
      </c>
      <c r="H27" s="8"/>
    </row>
    <row r="28" spans="1:11" x14ac:dyDescent="0.3">
      <c r="A28" s="1" t="s">
        <v>6</v>
      </c>
      <c r="B28" s="6">
        <v>0</v>
      </c>
      <c r="C28" s="13">
        <v>0</v>
      </c>
      <c r="D28" s="13">
        <v>0</v>
      </c>
      <c r="E28" s="7" t="s">
        <v>429</v>
      </c>
      <c r="G28" s="8"/>
    </row>
    <row r="29" spans="1:11" x14ac:dyDescent="0.3">
      <c r="A29" s="1" t="s">
        <v>45</v>
      </c>
      <c r="B29" s="6">
        <v>0</v>
      </c>
      <c r="C29" s="13">
        <v>0</v>
      </c>
      <c r="D29" s="13">
        <v>0</v>
      </c>
      <c r="E29" s="7" t="s">
        <v>429</v>
      </c>
      <c r="H29" s="8"/>
    </row>
    <row r="30" spans="1:11" x14ac:dyDescent="0.3">
      <c r="A30" s="1" t="s">
        <v>8</v>
      </c>
      <c r="B30" s="6">
        <v>0</v>
      </c>
      <c r="C30" s="13">
        <v>0</v>
      </c>
      <c r="D30" s="13">
        <v>0</v>
      </c>
      <c r="E30" s="7" t="s">
        <v>429</v>
      </c>
    </row>
    <row r="31" spans="1:11" ht="15.6" x14ac:dyDescent="0.3">
      <c r="A31" s="45" t="s">
        <v>10</v>
      </c>
      <c r="B31" s="47">
        <f>SUM(B26:B30)</f>
        <v>0</v>
      </c>
      <c r="C31" s="49">
        <f>SUM(C26:C30)</f>
        <v>0</v>
      </c>
      <c r="D31" s="49"/>
      <c r="E31" s="49"/>
      <c r="H31" s="8"/>
    </row>
    <row r="33" spans="2:4" x14ac:dyDescent="0.3">
      <c r="B33" s="8"/>
      <c r="C33" s="9"/>
    </row>
    <row r="34" spans="2:4" x14ac:dyDescent="0.3">
      <c r="B34" s="8"/>
      <c r="C34" s="9"/>
    </row>
    <row r="35" spans="2:4" x14ac:dyDescent="0.3">
      <c r="B35" s="8"/>
      <c r="C35" s="9"/>
      <c r="D35" s="8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/>
  </sheetPr>
  <dimension ref="A1:Q69"/>
  <sheetViews>
    <sheetView topLeftCell="A24" workbookViewId="0">
      <selection activeCell="I31" sqref="H31:I32"/>
    </sheetView>
  </sheetViews>
  <sheetFormatPr defaultRowHeight="14.4" x14ac:dyDescent="0.3"/>
  <cols>
    <col min="1" max="1" width="17" customWidth="1"/>
    <col min="2" max="2" width="11.5546875" customWidth="1"/>
    <col min="3" max="3" width="17" customWidth="1"/>
    <col min="4" max="4" width="12.33203125" customWidth="1"/>
    <col min="5" max="5" width="11" customWidth="1"/>
    <col min="6" max="6" width="16" customWidth="1"/>
    <col min="7" max="7" width="12.109375" customWidth="1"/>
    <col min="8" max="8" width="14.6640625" customWidth="1"/>
    <col min="9" max="9" width="16.33203125" customWidth="1"/>
    <col min="10" max="10" width="11" customWidth="1"/>
    <col min="11" max="11" width="10.6640625" customWidth="1"/>
    <col min="12" max="12" width="13.88671875" customWidth="1"/>
    <col min="13" max="13" width="11.5546875" customWidth="1"/>
    <col min="14" max="14" width="9.109375" bestFit="1" customWidth="1"/>
    <col min="16" max="16" width="12.6640625" bestFit="1" customWidth="1"/>
    <col min="17" max="17" width="15.44140625" bestFit="1" customWidth="1"/>
  </cols>
  <sheetData>
    <row r="1" spans="1:13" s="42" customFormat="1" ht="15.6" x14ac:dyDescent="0.3">
      <c r="A1" s="451" t="s">
        <v>705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</row>
    <row r="2" spans="1:13" s="42" customFormat="1" ht="15.6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x14ac:dyDescent="0.3">
      <c r="A3" s="488" t="s">
        <v>18</v>
      </c>
      <c r="B3" s="490" t="s">
        <v>5</v>
      </c>
      <c r="C3" s="491"/>
      <c r="D3" s="491"/>
      <c r="E3" s="490" t="s">
        <v>6</v>
      </c>
      <c r="F3" s="491"/>
      <c r="G3" s="491"/>
      <c r="H3" s="490" t="s">
        <v>19</v>
      </c>
      <c r="I3" s="491"/>
      <c r="J3" s="491"/>
      <c r="K3" s="490" t="s">
        <v>20</v>
      </c>
      <c r="L3" s="491"/>
      <c r="M3" s="491"/>
    </row>
    <row r="4" spans="1:13" x14ac:dyDescent="0.3">
      <c r="A4" s="489"/>
      <c r="B4" s="33" t="s">
        <v>1</v>
      </c>
      <c r="C4" s="33"/>
      <c r="D4" s="32" t="s">
        <v>21</v>
      </c>
      <c r="E4" s="33" t="s">
        <v>1</v>
      </c>
      <c r="F4" s="33"/>
      <c r="G4" s="32" t="s">
        <v>21</v>
      </c>
      <c r="H4" s="33" t="s">
        <v>1</v>
      </c>
      <c r="I4" s="33"/>
      <c r="J4" s="32" t="s">
        <v>21</v>
      </c>
      <c r="K4" s="33" t="s">
        <v>1</v>
      </c>
      <c r="L4" s="33"/>
      <c r="M4" s="32" t="s">
        <v>21</v>
      </c>
    </row>
    <row r="5" spans="1:13" x14ac:dyDescent="0.3">
      <c r="A5" s="7" t="s">
        <v>79</v>
      </c>
      <c r="B5" s="30">
        <v>164563</v>
      </c>
      <c r="C5" s="30"/>
      <c r="D5" s="31">
        <v>346.99</v>
      </c>
      <c r="E5" s="30">
        <v>104437</v>
      </c>
      <c r="F5" s="30"/>
      <c r="G5" s="201">
        <v>367.3</v>
      </c>
      <c r="H5" s="166">
        <v>54243</v>
      </c>
      <c r="I5" s="30"/>
      <c r="J5" s="31">
        <v>408.4</v>
      </c>
      <c r="K5" s="30">
        <v>24028</v>
      </c>
      <c r="L5" s="30"/>
      <c r="M5" s="31">
        <v>356.16</v>
      </c>
    </row>
    <row r="6" spans="1:13" x14ac:dyDescent="0.3">
      <c r="A6" s="7" t="s">
        <v>80</v>
      </c>
      <c r="B6" s="30">
        <v>663658</v>
      </c>
      <c r="C6" s="6"/>
      <c r="D6" s="31">
        <v>728.89</v>
      </c>
      <c r="E6" s="30">
        <v>173675</v>
      </c>
      <c r="F6" s="6"/>
      <c r="G6" s="201">
        <v>709.4</v>
      </c>
      <c r="H6" s="166">
        <v>84531</v>
      </c>
      <c r="I6" s="6"/>
      <c r="J6" s="31">
        <v>692.19</v>
      </c>
      <c r="K6" s="30">
        <v>6329</v>
      </c>
      <c r="L6" s="6"/>
      <c r="M6" s="31">
        <v>846.46</v>
      </c>
    </row>
    <row r="7" spans="1:13" x14ac:dyDescent="0.3">
      <c r="A7" s="7" t="s">
        <v>23</v>
      </c>
      <c r="B7" s="30">
        <v>556631</v>
      </c>
      <c r="C7" s="6"/>
      <c r="D7" s="31">
        <v>1252.44</v>
      </c>
      <c r="E7" s="30">
        <v>75780</v>
      </c>
      <c r="F7" s="6"/>
      <c r="G7" s="201">
        <v>1202.9000000000001</v>
      </c>
      <c r="H7" s="166">
        <v>26258</v>
      </c>
      <c r="I7" s="6"/>
      <c r="J7" s="31">
        <v>1219.74</v>
      </c>
      <c r="K7" s="30">
        <v>9</v>
      </c>
      <c r="L7" s="6"/>
      <c r="M7" s="31">
        <v>1246.48</v>
      </c>
    </row>
    <row r="8" spans="1:13" x14ac:dyDescent="0.3">
      <c r="A8" s="7" t="s">
        <v>24</v>
      </c>
      <c r="B8" s="30">
        <v>351095</v>
      </c>
      <c r="C8" s="6"/>
      <c r="D8" s="31">
        <v>1708.71</v>
      </c>
      <c r="E8" s="30">
        <v>16926</v>
      </c>
      <c r="F8" s="6"/>
      <c r="G8" s="201">
        <v>1683.42</v>
      </c>
      <c r="H8" s="166">
        <v>6460</v>
      </c>
      <c r="I8" s="6"/>
      <c r="J8" s="31">
        <v>1689.62</v>
      </c>
      <c r="K8" s="30">
        <v>26</v>
      </c>
      <c r="L8" s="6"/>
      <c r="M8" s="31">
        <v>1787.48</v>
      </c>
    </row>
    <row r="9" spans="1:13" x14ac:dyDescent="0.3">
      <c r="A9" s="7" t="s">
        <v>25</v>
      </c>
      <c r="B9" s="30">
        <v>122928</v>
      </c>
      <c r="C9" s="6"/>
      <c r="D9" s="31">
        <v>2213.36</v>
      </c>
      <c r="E9" s="30">
        <v>3597</v>
      </c>
      <c r="F9" s="6"/>
      <c r="G9" s="201">
        <v>2194.81</v>
      </c>
      <c r="H9" s="166">
        <v>1382</v>
      </c>
      <c r="I9" s="6"/>
      <c r="J9" s="31">
        <v>2188.35</v>
      </c>
      <c r="K9" s="30">
        <v>0</v>
      </c>
      <c r="L9" s="6"/>
      <c r="M9" s="31">
        <v>0</v>
      </c>
    </row>
    <row r="10" spans="1:13" x14ac:dyDescent="0.3">
      <c r="A10" s="7" t="s">
        <v>82</v>
      </c>
      <c r="B10" s="30">
        <v>33065</v>
      </c>
      <c r="C10" s="6"/>
      <c r="D10" s="31">
        <v>2618.4899999999998</v>
      </c>
      <c r="E10" s="30">
        <v>638</v>
      </c>
      <c r="F10" s="6"/>
      <c r="G10" s="201">
        <v>2607.77</v>
      </c>
      <c r="H10" s="166">
        <v>224</v>
      </c>
      <c r="I10" s="6"/>
      <c r="J10" s="31">
        <v>2599.42</v>
      </c>
      <c r="K10" s="30">
        <v>0</v>
      </c>
      <c r="L10" s="6"/>
      <c r="M10" s="31">
        <v>0</v>
      </c>
    </row>
    <row r="11" spans="1:13" x14ac:dyDescent="0.3">
      <c r="A11" s="7" t="s">
        <v>83</v>
      </c>
      <c r="B11" s="30">
        <v>23294</v>
      </c>
      <c r="C11" s="6"/>
      <c r="D11" s="31">
        <v>2865.12</v>
      </c>
      <c r="E11" s="30">
        <v>341</v>
      </c>
      <c r="F11" s="6"/>
      <c r="G11" s="201">
        <v>2862.08</v>
      </c>
      <c r="H11" s="166">
        <v>151</v>
      </c>
      <c r="I11" s="6"/>
      <c r="J11" s="31">
        <v>2865.85</v>
      </c>
      <c r="K11" s="30">
        <v>0</v>
      </c>
      <c r="L11" s="6"/>
      <c r="M11" s="31">
        <v>0</v>
      </c>
    </row>
    <row r="12" spans="1:13" x14ac:dyDescent="0.3">
      <c r="A12" s="7" t="s">
        <v>84</v>
      </c>
      <c r="B12" s="30">
        <v>14316</v>
      </c>
      <c r="C12" s="6"/>
      <c r="D12" s="31">
        <v>3118.39</v>
      </c>
      <c r="E12" s="30">
        <v>192</v>
      </c>
      <c r="F12" s="6"/>
      <c r="G12" s="201">
        <v>3122.15</v>
      </c>
      <c r="H12" s="166">
        <v>95</v>
      </c>
      <c r="I12" s="6"/>
      <c r="J12" s="31">
        <v>3123.36</v>
      </c>
      <c r="K12" s="30">
        <v>0</v>
      </c>
      <c r="L12" s="6"/>
      <c r="M12" s="31">
        <v>0</v>
      </c>
    </row>
    <row r="13" spans="1:13" x14ac:dyDescent="0.3">
      <c r="A13" s="7" t="s">
        <v>85</v>
      </c>
      <c r="B13" s="30">
        <v>10031</v>
      </c>
      <c r="C13" s="6"/>
      <c r="D13" s="31">
        <v>3366.25</v>
      </c>
      <c r="E13" s="30">
        <v>111</v>
      </c>
      <c r="F13" s="6"/>
      <c r="G13" s="201">
        <v>3376.03</v>
      </c>
      <c r="H13" s="166">
        <v>33</v>
      </c>
      <c r="I13" s="6"/>
      <c r="J13" s="31">
        <v>3384.93</v>
      </c>
      <c r="K13" s="30">
        <v>0</v>
      </c>
      <c r="L13" s="6"/>
      <c r="M13" s="31">
        <v>0</v>
      </c>
    </row>
    <row r="14" spans="1:13" x14ac:dyDescent="0.3">
      <c r="A14" s="7" t="s">
        <v>86</v>
      </c>
      <c r="B14" s="30">
        <v>6755</v>
      </c>
      <c r="C14" s="6"/>
      <c r="D14" s="31">
        <v>3616.63</v>
      </c>
      <c r="E14" s="30">
        <v>75</v>
      </c>
      <c r="F14" s="6"/>
      <c r="G14" s="201">
        <v>3639.4</v>
      </c>
      <c r="H14" s="166">
        <v>23</v>
      </c>
      <c r="I14" s="6"/>
      <c r="J14" s="31">
        <v>3622.3</v>
      </c>
      <c r="K14" s="30">
        <v>1</v>
      </c>
      <c r="L14" s="6"/>
      <c r="M14" s="31">
        <v>3574.96</v>
      </c>
    </row>
    <row r="15" spans="1:13" x14ac:dyDescent="0.3">
      <c r="A15" s="7" t="s">
        <v>87</v>
      </c>
      <c r="B15" s="30">
        <v>4931</v>
      </c>
      <c r="C15" s="6"/>
      <c r="D15" s="31">
        <v>3868.48</v>
      </c>
      <c r="E15" s="30">
        <v>72</v>
      </c>
      <c r="F15" s="6"/>
      <c r="G15" s="201">
        <v>3860.68</v>
      </c>
      <c r="H15" s="166">
        <v>18</v>
      </c>
      <c r="I15" s="6"/>
      <c r="J15" s="31">
        <v>3842.97</v>
      </c>
      <c r="K15" s="30">
        <v>0</v>
      </c>
      <c r="L15" s="6"/>
      <c r="M15" s="31">
        <v>0</v>
      </c>
    </row>
    <row r="16" spans="1:13" x14ac:dyDescent="0.3">
      <c r="A16" s="7" t="s">
        <v>88</v>
      </c>
      <c r="B16" s="30">
        <v>3289</v>
      </c>
      <c r="C16" s="6"/>
      <c r="D16" s="31">
        <v>4115.5600000000004</v>
      </c>
      <c r="E16" s="30">
        <v>30</v>
      </c>
      <c r="F16" s="6"/>
      <c r="G16" s="201">
        <v>4115.95</v>
      </c>
      <c r="H16" s="166">
        <v>7</v>
      </c>
      <c r="I16" s="6"/>
      <c r="J16" s="31">
        <v>4124.26</v>
      </c>
      <c r="K16" s="30">
        <v>0</v>
      </c>
      <c r="L16" s="6"/>
      <c r="M16" s="31">
        <v>0</v>
      </c>
    </row>
    <row r="17" spans="1:16" x14ac:dyDescent="0.3">
      <c r="A17" s="7" t="s">
        <v>89</v>
      </c>
      <c r="B17" s="30">
        <v>2257</v>
      </c>
      <c r="C17" s="6"/>
      <c r="D17" s="31">
        <v>4368.59</v>
      </c>
      <c r="E17" s="30">
        <v>14</v>
      </c>
      <c r="F17" s="6"/>
      <c r="G17" s="201">
        <v>4360.07</v>
      </c>
      <c r="H17" s="166">
        <v>7</v>
      </c>
      <c r="I17" s="6"/>
      <c r="J17" s="31">
        <v>4397.97</v>
      </c>
      <c r="K17" s="30">
        <v>1</v>
      </c>
      <c r="L17" s="6"/>
      <c r="M17" s="31">
        <v>4468.7</v>
      </c>
    </row>
    <row r="18" spans="1:16" x14ac:dyDescent="0.3">
      <c r="A18" s="7" t="s">
        <v>90</v>
      </c>
      <c r="B18" s="30">
        <v>1822</v>
      </c>
      <c r="C18" s="6"/>
      <c r="D18" s="31">
        <v>4613.46</v>
      </c>
      <c r="E18" s="30">
        <v>12</v>
      </c>
      <c r="F18" s="6"/>
      <c r="G18" s="201">
        <v>4581.92</v>
      </c>
      <c r="H18" s="166">
        <v>3</v>
      </c>
      <c r="I18" s="6"/>
      <c r="J18" s="31">
        <v>4643.34</v>
      </c>
      <c r="K18" s="30">
        <v>0</v>
      </c>
      <c r="L18" s="6"/>
      <c r="M18" s="31">
        <v>0</v>
      </c>
    </row>
    <row r="19" spans="1:16" x14ac:dyDescent="0.3">
      <c r="A19" s="7" t="s">
        <v>91</v>
      </c>
      <c r="B19" s="30">
        <v>1199</v>
      </c>
      <c r="C19" s="6"/>
      <c r="D19" s="31">
        <v>4867.3</v>
      </c>
      <c r="E19" s="30">
        <v>5</v>
      </c>
      <c r="F19" s="6"/>
      <c r="G19" s="201">
        <v>4863.45</v>
      </c>
      <c r="H19" s="166">
        <v>2</v>
      </c>
      <c r="I19" s="6"/>
      <c r="J19" s="31">
        <v>4873.5</v>
      </c>
      <c r="K19" s="30">
        <v>0</v>
      </c>
      <c r="L19" s="6"/>
      <c r="M19" s="31">
        <v>0</v>
      </c>
    </row>
    <row r="20" spans="1:16" x14ac:dyDescent="0.3">
      <c r="A20" s="7" t="s">
        <v>92</v>
      </c>
      <c r="B20" s="30">
        <v>844</v>
      </c>
      <c r="C20" s="6"/>
      <c r="D20" s="31">
        <v>5115.6000000000004</v>
      </c>
      <c r="E20" s="30">
        <v>3</v>
      </c>
      <c r="F20" s="6"/>
      <c r="G20" s="201">
        <v>5168.87</v>
      </c>
      <c r="H20" s="166">
        <v>1</v>
      </c>
      <c r="I20" s="6"/>
      <c r="J20" s="31">
        <v>5041.33</v>
      </c>
      <c r="K20" s="30">
        <v>0</v>
      </c>
      <c r="L20" s="6"/>
      <c r="M20" s="31">
        <v>0</v>
      </c>
      <c r="N20" s="8"/>
    </row>
    <row r="21" spans="1:16" x14ac:dyDescent="0.3">
      <c r="A21" s="7" t="s">
        <v>93</v>
      </c>
      <c r="B21" s="30">
        <v>937</v>
      </c>
      <c r="C21" s="6"/>
      <c r="D21" s="31">
        <v>5370.85</v>
      </c>
      <c r="E21" s="30">
        <v>2</v>
      </c>
      <c r="F21" s="6"/>
      <c r="G21" s="201">
        <v>5336.89</v>
      </c>
      <c r="H21" s="166">
        <v>2</v>
      </c>
      <c r="I21" s="6"/>
      <c r="J21" s="31">
        <v>5424.41</v>
      </c>
      <c r="K21" s="30">
        <v>1</v>
      </c>
      <c r="L21" s="6"/>
      <c r="M21" s="31">
        <v>5362.44</v>
      </c>
    </row>
    <row r="22" spans="1:16" x14ac:dyDescent="0.3">
      <c r="A22" s="7" t="s">
        <v>94</v>
      </c>
      <c r="B22" s="30">
        <v>1371</v>
      </c>
      <c r="C22" s="6"/>
      <c r="D22" s="31">
        <v>5991.16</v>
      </c>
      <c r="E22" s="30">
        <v>7</v>
      </c>
      <c r="F22" s="6"/>
      <c r="G22" s="201">
        <v>6166</v>
      </c>
      <c r="H22" s="166">
        <v>2</v>
      </c>
      <c r="I22" s="6"/>
      <c r="J22" s="31">
        <v>6133.4</v>
      </c>
      <c r="K22" s="30">
        <v>0</v>
      </c>
      <c r="L22" s="6"/>
      <c r="M22" s="31">
        <v>0</v>
      </c>
    </row>
    <row r="23" spans="1:16" ht="15.6" x14ac:dyDescent="0.3">
      <c r="A23" s="45" t="s">
        <v>10</v>
      </c>
      <c r="B23" s="47">
        <f>SUM(B5:B22)</f>
        <v>1962986</v>
      </c>
      <c r="C23" s="47"/>
      <c r="D23" s="48"/>
      <c r="E23" s="47">
        <f>SUM(E5:E22)</f>
        <v>375917</v>
      </c>
      <c r="F23" s="47"/>
      <c r="G23" s="48"/>
      <c r="H23" s="47">
        <f>SUM(H5:H22)</f>
        <v>173442</v>
      </c>
      <c r="I23" s="47"/>
      <c r="J23" s="50"/>
      <c r="K23" s="51">
        <f>SUM(K5:K22)</f>
        <v>30395</v>
      </c>
      <c r="L23" s="47"/>
      <c r="M23" s="48"/>
      <c r="O23" s="8"/>
      <c r="P23" s="8"/>
    </row>
    <row r="26" spans="1:16" x14ac:dyDescent="0.3">
      <c r="A26" s="488" t="s">
        <v>18</v>
      </c>
      <c r="B26" s="490" t="s">
        <v>5</v>
      </c>
      <c r="C26" s="491"/>
      <c r="D26" s="491"/>
      <c r="E26" s="490" t="s">
        <v>6</v>
      </c>
      <c r="F26" s="491"/>
      <c r="G26" s="491"/>
      <c r="H26" s="490" t="s">
        <v>19</v>
      </c>
      <c r="I26" s="491"/>
      <c r="J26" s="491"/>
      <c r="K26" s="490" t="s">
        <v>20</v>
      </c>
      <c r="L26" s="491"/>
      <c r="M26" s="491"/>
    </row>
    <row r="27" spans="1:16" x14ac:dyDescent="0.3">
      <c r="A27" s="489"/>
      <c r="B27" s="33" t="s">
        <v>1</v>
      </c>
      <c r="C27" s="32" t="s">
        <v>50</v>
      </c>
      <c r="D27" s="32" t="s">
        <v>21</v>
      </c>
      <c r="E27" s="33" t="s">
        <v>1</v>
      </c>
      <c r="F27" s="32" t="s">
        <v>50</v>
      </c>
      <c r="G27" s="32" t="s">
        <v>21</v>
      </c>
      <c r="H27" s="33" t="s">
        <v>1</v>
      </c>
      <c r="I27" s="32" t="s">
        <v>50</v>
      </c>
      <c r="J27" s="32" t="s">
        <v>21</v>
      </c>
      <c r="K27" s="33" t="s">
        <v>1</v>
      </c>
      <c r="L27" s="32" t="s">
        <v>50</v>
      </c>
      <c r="M27" s="32" t="s">
        <v>21</v>
      </c>
    </row>
    <row r="28" spans="1:16" x14ac:dyDescent="0.3">
      <c r="A28" s="14" t="s">
        <v>449</v>
      </c>
      <c r="B28" s="30">
        <v>19848</v>
      </c>
      <c r="C28" s="31">
        <v>1131894.8700000001</v>
      </c>
      <c r="D28" s="31">
        <v>57.03</v>
      </c>
      <c r="E28" s="30">
        <v>5199</v>
      </c>
      <c r="F28" s="31">
        <v>334036.73</v>
      </c>
      <c r="G28" s="31">
        <v>64.25</v>
      </c>
      <c r="H28" s="30">
        <v>954</v>
      </c>
      <c r="I28" s="31">
        <v>57784.69</v>
      </c>
      <c r="J28" s="31">
        <v>60.57</v>
      </c>
      <c r="K28" s="30">
        <v>937</v>
      </c>
      <c r="L28" s="31">
        <v>75139.05</v>
      </c>
      <c r="M28" s="31">
        <v>80.19</v>
      </c>
    </row>
    <row r="29" spans="1:16" x14ac:dyDescent="0.3">
      <c r="A29" s="14" t="s">
        <v>450</v>
      </c>
      <c r="B29" s="30">
        <v>17120</v>
      </c>
      <c r="C29" s="31">
        <v>2497049.2599999998</v>
      </c>
      <c r="D29" s="31">
        <v>145.86000000000001</v>
      </c>
      <c r="E29" s="30">
        <v>7923</v>
      </c>
      <c r="F29" s="31">
        <v>1169798.53</v>
      </c>
      <c r="G29" s="31">
        <v>147.65</v>
      </c>
      <c r="H29" s="30">
        <v>869</v>
      </c>
      <c r="I29" s="31">
        <v>126935.66</v>
      </c>
      <c r="J29" s="31">
        <v>146.07</v>
      </c>
      <c r="K29" s="30">
        <v>2221</v>
      </c>
      <c r="L29" s="31">
        <v>354667.92</v>
      </c>
      <c r="M29" s="31">
        <v>159.69</v>
      </c>
    </row>
    <row r="30" spans="1:16" x14ac:dyDescent="0.3">
      <c r="A30" s="14" t="s">
        <v>451</v>
      </c>
      <c r="B30" s="30">
        <v>11534</v>
      </c>
      <c r="C30" s="31">
        <v>2856984.44</v>
      </c>
      <c r="D30" s="31">
        <v>247.7</v>
      </c>
      <c r="E30" s="30">
        <v>15950</v>
      </c>
      <c r="F30" s="31">
        <v>3812987.79</v>
      </c>
      <c r="G30" s="31">
        <v>239.06</v>
      </c>
      <c r="H30" s="30">
        <v>2210</v>
      </c>
      <c r="I30" s="31">
        <v>584726.73</v>
      </c>
      <c r="J30" s="31">
        <v>264.58</v>
      </c>
      <c r="K30" s="30">
        <v>2627</v>
      </c>
      <c r="L30" s="31">
        <v>652353.28000000003</v>
      </c>
      <c r="M30" s="31">
        <v>248.33</v>
      </c>
    </row>
    <row r="31" spans="1:16" x14ac:dyDescent="0.3">
      <c r="A31" s="14" t="s">
        <v>452</v>
      </c>
      <c r="B31" s="30">
        <v>17211</v>
      </c>
      <c r="C31" s="31">
        <v>6202035.1900000004</v>
      </c>
      <c r="D31" s="31">
        <v>360.35</v>
      </c>
      <c r="E31" s="30">
        <v>7938</v>
      </c>
      <c r="F31" s="31">
        <v>2876196.39</v>
      </c>
      <c r="G31" s="31">
        <v>362.33</v>
      </c>
      <c r="H31" s="30">
        <v>10620</v>
      </c>
      <c r="I31" s="31">
        <v>3801817.13</v>
      </c>
      <c r="J31" s="31">
        <v>357.99</v>
      </c>
      <c r="K31" s="30">
        <v>2258</v>
      </c>
      <c r="L31" s="31">
        <v>777852.63</v>
      </c>
      <c r="M31" s="31">
        <v>344.49</v>
      </c>
    </row>
    <row r="32" spans="1:16" x14ac:dyDescent="0.3">
      <c r="A32" s="14" t="s">
        <v>453</v>
      </c>
      <c r="B32" s="30">
        <v>98850</v>
      </c>
      <c r="C32" s="31">
        <v>44413409.090000004</v>
      </c>
      <c r="D32" s="31">
        <v>449.3</v>
      </c>
      <c r="E32" s="30">
        <v>67427</v>
      </c>
      <c r="F32" s="31">
        <v>30166242.5</v>
      </c>
      <c r="G32" s="31">
        <v>447.39</v>
      </c>
      <c r="H32" s="30">
        <v>39590</v>
      </c>
      <c r="I32" s="31">
        <v>17581376.969999999</v>
      </c>
      <c r="J32" s="31">
        <v>444.09</v>
      </c>
      <c r="K32" s="30">
        <v>15985</v>
      </c>
      <c r="L32" s="31">
        <v>6697830.1299999999</v>
      </c>
      <c r="M32" s="31">
        <v>419.01</v>
      </c>
    </row>
    <row r="33" spans="1:13" x14ac:dyDescent="0.3">
      <c r="A33" s="14" t="s">
        <v>454</v>
      </c>
      <c r="B33" s="30">
        <v>144228</v>
      </c>
      <c r="C33" s="31">
        <v>79432043.209999993</v>
      </c>
      <c r="D33" s="31">
        <v>550.74</v>
      </c>
      <c r="E33" s="30">
        <v>56409</v>
      </c>
      <c r="F33" s="31">
        <v>31019029.149999999</v>
      </c>
      <c r="G33" s="31">
        <v>549.9</v>
      </c>
      <c r="H33" s="30">
        <v>27228</v>
      </c>
      <c r="I33" s="31">
        <v>14932530.949999999</v>
      </c>
      <c r="J33" s="31">
        <v>548.42999999999995</v>
      </c>
      <c r="K33" s="30">
        <v>3</v>
      </c>
      <c r="L33" s="31">
        <v>1787.31</v>
      </c>
      <c r="M33" s="31">
        <v>595.77</v>
      </c>
    </row>
    <row r="34" spans="1:13" x14ac:dyDescent="0.3">
      <c r="A34" s="14" t="s">
        <v>455</v>
      </c>
      <c r="B34" s="30">
        <v>170896</v>
      </c>
      <c r="C34" s="31">
        <v>110724536.84999999</v>
      </c>
      <c r="D34" s="31">
        <v>647.91</v>
      </c>
      <c r="E34" s="30">
        <v>35351</v>
      </c>
      <c r="F34" s="31">
        <v>22916343.460000001</v>
      </c>
      <c r="G34" s="31">
        <v>648.25</v>
      </c>
      <c r="H34" s="30">
        <v>22523</v>
      </c>
      <c r="I34" s="31">
        <v>14521326.17</v>
      </c>
      <c r="J34" s="31">
        <v>644.73</v>
      </c>
      <c r="K34" s="30">
        <v>13</v>
      </c>
      <c r="L34" s="31">
        <v>8046.35</v>
      </c>
      <c r="M34" s="31">
        <v>618.95000000000005</v>
      </c>
    </row>
    <row r="35" spans="1:13" x14ac:dyDescent="0.3">
      <c r="A35" s="14" t="s">
        <v>456</v>
      </c>
      <c r="B35" s="30">
        <v>132456</v>
      </c>
      <c r="C35" s="31">
        <v>99196599.260000005</v>
      </c>
      <c r="D35" s="31">
        <v>748.9</v>
      </c>
      <c r="E35" s="30">
        <v>29355</v>
      </c>
      <c r="F35" s="31">
        <v>21992286.920000002</v>
      </c>
      <c r="G35" s="31">
        <v>749.18</v>
      </c>
      <c r="H35" s="30">
        <v>12447</v>
      </c>
      <c r="I35" s="31">
        <v>9290875.4199999999</v>
      </c>
      <c r="J35" s="31">
        <v>746.43</v>
      </c>
      <c r="K35" s="30">
        <v>0</v>
      </c>
      <c r="L35" s="31">
        <v>0</v>
      </c>
      <c r="M35" s="31">
        <v>0</v>
      </c>
    </row>
    <row r="36" spans="1:13" x14ac:dyDescent="0.3">
      <c r="A36" s="14" t="s">
        <v>457</v>
      </c>
      <c r="B36" s="30">
        <v>109116</v>
      </c>
      <c r="C36" s="31">
        <v>92628987.340000004</v>
      </c>
      <c r="D36" s="31">
        <v>848.9</v>
      </c>
      <c r="E36" s="30">
        <v>27388</v>
      </c>
      <c r="F36" s="31">
        <v>23306640.149999999</v>
      </c>
      <c r="G36" s="31">
        <v>850.98</v>
      </c>
      <c r="H36" s="30">
        <v>14553</v>
      </c>
      <c r="I36" s="31">
        <v>12366162.810000001</v>
      </c>
      <c r="J36" s="31">
        <v>849.73</v>
      </c>
      <c r="K36" s="30">
        <v>6307</v>
      </c>
      <c r="L36" s="31">
        <v>5341812.12</v>
      </c>
      <c r="M36" s="31">
        <v>846.97</v>
      </c>
    </row>
    <row r="37" spans="1:13" x14ac:dyDescent="0.3">
      <c r="A37" s="14" t="s">
        <v>458</v>
      </c>
      <c r="B37" s="30">
        <v>106962</v>
      </c>
      <c r="C37" s="31">
        <v>101748231.06999999</v>
      </c>
      <c r="D37" s="31">
        <v>951.26</v>
      </c>
      <c r="E37" s="30">
        <v>25172</v>
      </c>
      <c r="F37" s="31">
        <v>23970223.399999999</v>
      </c>
      <c r="G37" s="31">
        <v>952.26</v>
      </c>
      <c r="H37" s="30">
        <v>7780</v>
      </c>
      <c r="I37" s="31">
        <v>7400778</v>
      </c>
      <c r="J37" s="31">
        <v>951.26</v>
      </c>
      <c r="K37" s="30">
        <v>6</v>
      </c>
      <c r="L37" s="31">
        <v>5613.73</v>
      </c>
      <c r="M37" s="31">
        <v>935.62</v>
      </c>
    </row>
    <row r="38" spans="1:13" x14ac:dyDescent="0.3">
      <c r="A38" s="14" t="s">
        <v>459</v>
      </c>
      <c r="B38" s="30">
        <v>109594</v>
      </c>
      <c r="C38" s="31">
        <v>114990397.81999999</v>
      </c>
      <c r="D38" s="31">
        <v>1049.24</v>
      </c>
      <c r="E38" s="30">
        <v>23583</v>
      </c>
      <c r="F38" s="31">
        <v>24707483.789999999</v>
      </c>
      <c r="G38" s="31">
        <v>1047.68</v>
      </c>
      <c r="H38" s="30">
        <v>8452</v>
      </c>
      <c r="I38" s="31">
        <v>8930826.75</v>
      </c>
      <c r="J38" s="31">
        <v>1056.6500000000001</v>
      </c>
      <c r="K38" s="30">
        <v>1</v>
      </c>
      <c r="L38" s="31">
        <v>1050.18</v>
      </c>
      <c r="M38" s="31">
        <v>1050.18</v>
      </c>
    </row>
    <row r="39" spans="1:13" x14ac:dyDescent="0.3">
      <c r="A39" s="14" t="s">
        <v>460</v>
      </c>
      <c r="B39" s="30">
        <v>111099</v>
      </c>
      <c r="C39" s="31">
        <v>127754292.33</v>
      </c>
      <c r="D39" s="31">
        <v>1149.9100000000001</v>
      </c>
      <c r="E39" s="30">
        <v>16298</v>
      </c>
      <c r="F39" s="31">
        <v>18699559.210000001</v>
      </c>
      <c r="G39" s="31">
        <v>1147.3499999999999</v>
      </c>
      <c r="H39" s="30">
        <v>3987</v>
      </c>
      <c r="I39" s="31">
        <v>4574257.97</v>
      </c>
      <c r="J39" s="31">
        <v>1147.29</v>
      </c>
      <c r="K39" s="30">
        <v>1</v>
      </c>
      <c r="L39" s="31">
        <v>1133.28</v>
      </c>
      <c r="M39" s="31">
        <v>1133.28</v>
      </c>
    </row>
    <row r="40" spans="1:13" x14ac:dyDescent="0.3">
      <c r="A40" s="14" t="s">
        <v>461</v>
      </c>
      <c r="B40" s="30">
        <v>108255</v>
      </c>
      <c r="C40" s="31">
        <v>135430165.80000001</v>
      </c>
      <c r="D40" s="31">
        <v>1251.03</v>
      </c>
      <c r="E40" s="30">
        <v>15452</v>
      </c>
      <c r="F40" s="31">
        <v>19337706.199999999</v>
      </c>
      <c r="G40" s="31">
        <v>1251.47</v>
      </c>
      <c r="H40" s="30">
        <v>5524</v>
      </c>
      <c r="I40" s="31">
        <v>6938935.1299999999</v>
      </c>
      <c r="J40" s="31">
        <v>1256.1400000000001</v>
      </c>
      <c r="K40" s="30">
        <v>5</v>
      </c>
      <c r="L40" s="31">
        <v>6353.68</v>
      </c>
      <c r="M40" s="31">
        <v>1270.74</v>
      </c>
    </row>
    <row r="41" spans="1:13" x14ac:dyDescent="0.3">
      <c r="A41" s="14" t="s">
        <v>462</v>
      </c>
      <c r="B41" s="30">
        <v>108611</v>
      </c>
      <c r="C41" s="31">
        <v>146708004.34</v>
      </c>
      <c r="D41" s="31">
        <v>1350.77</v>
      </c>
      <c r="E41" s="30">
        <v>11712</v>
      </c>
      <c r="F41" s="31">
        <v>15793576.810000001</v>
      </c>
      <c r="G41" s="31">
        <v>1348.5</v>
      </c>
      <c r="H41" s="30">
        <v>4261</v>
      </c>
      <c r="I41" s="31">
        <v>5743177.3300000001</v>
      </c>
      <c r="J41" s="31">
        <v>1347.85</v>
      </c>
      <c r="K41" s="30">
        <v>2</v>
      </c>
      <c r="L41" s="31">
        <v>2681.22</v>
      </c>
      <c r="M41" s="31">
        <v>1340.61</v>
      </c>
    </row>
    <row r="42" spans="1:13" x14ac:dyDescent="0.3">
      <c r="A42" s="14" t="s">
        <v>463</v>
      </c>
      <c r="B42" s="30">
        <v>119072</v>
      </c>
      <c r="C42" s="31">
        <v>172263948.69999999</v>
      </c>
      <c r="D42" s="31">
        <v>1446.72</v>
      </c>
      <c r="E42" s="30">
        <v>8735</v>
      </c>
      <c r="F42" s="31">
        <v>12617250.300000001</v>
      </c>
      <c r="G42" s="31">
        <v>1444.45</v>
      </c>
      <c r="H42" s="30">
        <v>4034</v>
      </c>
      <c r="I42" s="31">
        <v>5840844.7599999998</v>
      </c>
      <c r="J42" s="31">
        <v>1447.9</v>
      </c>
      <c r="K42" s="30">
        <v>0</v>
      </c>
      <c r="L42" s="31">
        <v>0</v>
      </c>
      <c r="M42" s="31">
        <v>0</v>
      </c>
    </row>
    <row r="43" spans="1:13" x14ac:dyDescent="0.3">
      <c r="A43" s="14" t="s">
        <v>464</v>
      </c>
      <c r="B43" s="30">
        <v>99703</v>
      </c>
      <c r="C43" s="31">
        <v>154464559.91999999</v>
      </c>
      <c r="D43" s="31">
        <v>1549.25</v>
      </c>
      <c r="E43" s="30">
        <v>5969</v>
      </c>
      <c r="F43" s="31">
        <v>9240824.4399999995</v>
      </c>
      <c r="G43" s="31">
        <v>1548.14</v>
      </c>
      <c r="H43" s="30">
        <v>2334</v>
      </c>
      <c r="I43" s="31">
        <v>3604143.54</v>
      </c>
      <c r="J43" s="31">
        <v>1544.19</v>
      </c>
      <c r="K43" s="30">
        <v>0</v>
      </c>
      <c r="L43" s="31">
        <v>0</v>
      </c>
      <c r="M43" s="31">
        <v>0</v>
      </c>
    </row>
    <row r="44" spans="1:13" x14ac:dyDescent="0.3">
      <c r="A44" s="14" t="s">
        <v>465</v>
      </c>
      <c r="B44" s="30">
        <v>84066</v>
      </c>
      <c r="C44" s="31">
        <v>138537032.53</v>
      </c>
      <c r="D44" s="31">
        <v>1647.96</v>
      </c>
      <c r="E44" s="30">
        <v>4186</v>
      </c>
      <c r="F44" s="31">
        <v>6887734.5199999996</v>
      </c>
      <c r="G44" s="31">
        <v>1645.42</v>
      </c>
      <c r="H44" s="30">
        <v>1337</v>
      </c>
      <c r="I44" s="31">
        <v>2202397.23</v>
      </c>
      <c r="J44" s="31">
        <v>1647.27</v>
      </c>
      <c r="K44" s="30">
        <v>0</v>
      </c>
      <c r="L44" s="31">
        <v>0</v>
      </c>
      <c r="M44" s="31">
        <v>0</v>
      </c>
    </row>
    <row r="45" spans="1:13" x14ac:dyDescent="0.3">
      <c r="A45" s="14" t="s">
        <v>466</v>
      </c>
      <c r="B45" s="30">
        <v>66377</v>
      </c>
      <c r="C45" s="31">
        <v>116028515</v>
      </c>
      <c r="D45" s="31">
        <v>1748.02</v>
      </c>
      <c r="E45" s="30">
        <v>2997</v>
      </c>
      <c r="F45" s="31">
        <v>5236706.63</v>
      </c>
      <c r="G45" s="31">
        <v>1747.32</v>
      </c>
      <c r="H45" s="30">
        <v>1147</v>
      </c>
      <c r="I45" s="31">
        <v>2004211.65</v>
      </c>
      <c r="J45" s="31">
        <v>1747.35</v>
      </c>
      <c r="K45" s="30">
        <v>26</v>
      </c>
      <c r="L45" s="31">
        <v>46474.48</v>
      </c>
      <c r="M45" s="31">
        <v>1787.48</v>
      </c>
    </row>
    <row r="46" spans="1:13" x14ac:dyDescent="0.3">
      <c r="A46" s="14" t="s">
        <v>467</v>
      </c>
      <c r="B46" s="30">
        <v>57571</v>
      </c>
      <c r="C46" s="31">
        <v>106386397.19</v>
      </c>
      <c r="D46" s="31">
        <v>1847.92</v>
      </c>
      <c r="E46" s="30">
        <v>2239</v>
      </c>
      <c r="F46" s="31">
        <v>4136837.93</v>
      </c>
      <c r="G46" s="31">
        <v>1847.63</v>
      </c>
      <c r="H46" s="30">
        <v>916</v>
      </c>
      <c r="I46" s="31">
        <v>1692297.53</v>
      </c>
      <c r="J46" s="31">
        <v>1847.49</v>
      </c>
      <c r="K46" s="30">
        <v>0</v>
      </c>
      <c r="L46" s="31">
        <v>0</v>
      </c>
      <c r="M46" s="31">
        <v>0</v>
      </c>
    </row>
    <row r="47" spans="1:13" x14ac:dyDescent="0.3">
      <c r="A47" s="14" t="s">
        <v>468</v>
      </c>
      <c r="B47" s="30">
        <v>43378</v>
      </c>
      <c r="C47" s="31">
        <v>84503226</v>
      </c>
      <c r="D47" s="31">
        <v>1948.07</v>
      </c>
      <c r="E47" s="30">
        <v>1535</v>
      </c>
      <c r="F47" s="31">
        <v>2991421.59</v>
      </c>
      <c r="G47" s="31">
        <v>1948.81</v>
      </c>
      <c r="H47" s="30">
        <v>726</v>
      </c>
      <c r="I47" s="31">
        <v>1411886.79</v>
      </c>
      <c r="J47" s="31">
        <v>1944.75</v>
      </c>
      <c r="K47" s="30">
        <v>0</v>
      </c>
      <c r="L47" s="31">
        <v>0</v>
      </c>
      <c r="M47" s="31">
        <v>0</v>
      </c>
    </row>
    <row r="48" spans="1:13" x14ac:dyDescent="0.3">
      <c r="A48" s="14" t="s">
        <v>469</v>
      </c>
      <c r="B48" s="30">
        <v>75066</v>
      </c>
      <c r="C48" s="31">
        <v>158837372.80000001</v>
      </c>
      <c r="D48" s="31">
        <v>2115.9699999999998</v>
      </c>
      <c r="E48" s="30">
        <v>2390</v>
      </c>
      <c r="F48" s="31">
        <v>5044865.09</v>
      </c>
      <c r="G48" s="31">
        <v>2110.8200000000002</v>
      </c>
      <c r="H48" s="30">
        <v>928</v>
      </c>
      <c r="I48" s="31">
        <v>1954575.14</v>
      </c>
      <c r="J48" s="31">
        <v>2106.2199999999998</v>
      </c>
      <c r="K48" s="30">
        <v>0</v>
      </c>
      <c r="L48" s="31">
        <v>0</v>
      </c>
      <c r="M48" s="31">
        <v>0</v>
      </c>
    </row>
    <row r="49" spans="1:17" x14ac:dyDescent="0.3">
      <c r="A49" s="14" t="s">
        <v>470</v>
      </c>
      <c r="B49" s="30">
        <v>47862</v>
      </c>
      <c r="C49" s="31">
        <v>113246285.42</v>
      </c>
      <c r="D49" s="31">
        <v>2366.1</v>
      </c>
      <c r="E49" s="30">
        <v>1207</v>
      </c>
      <c r="F49" s="31">
        <v>2849873.74</v>
      </c>
      <c r="G49" s="31">
        <v>2361.12</v>
      </c>
      <c r="H49" s="30">
        <v>454</v>
      </c>
      <c r="I49" s="31">
        <v>1069730.52</v>
      </c>
      <c r="J49" s="31">
        <v>2356.23</v>
      </c>
      <c r="K49" s="30">
        <v>0</v>
      </c>
      <c r="L49" s="31">
        <v>0</v>
      </c>
      <c r="M49" s="31">
        <v>0</v>
      </c>
    </row>
    <row r="50" spans="1:17" x14ac:dyDescent="0.3">
      <c r="A50" s="14" t="s">
        <v>471</v>
      </c>
      <c r="B50" s="30">
        <v>33065</v>
      </c>
      <c r="C50" s="31">
        <v>86580465.409999996</v>
      </c>
      <c r="D50" s="31">
        <v>2618.4899999999998</v>
      </c>
      <c r="E50" s="30">
        <v>638</v>
      </c>
      <c r="F50" s="31">
        <v>1663756.2</v>
      </c>
      <c r="G50" s="31">
        <v>2607.77</v>
      </c>
      <c r="H50" s="30">
        <v>224</v>
      </c>
      <c r="I50" s="31">
        <v>582270.16</v>
      </c>
      <c r="J50" s="31">
        <v>2599.42</v>
      </c>
      <c r="K50" s="30">
        <v>0</v>
      </c>
      <c r="L50" s="31">
        <v>0</v>
      </c>
      <c r="M50" s="31">
        <v>0</v>
      </c>
    </row>
    <row r="51" spans="1:17" x14ac:dyDescent="0.3">
      <c r="A51" s="14" t="s">
        <v>472</v>
      </c>
      <c r="B51" s="30">
        <v>23294</v>
      </c>
      <c r="C51" s="31">
        <v>66740076.240000002</v>
      </c>
      <c r="D51" s="31">
        <v>2865.12</v>
      </c>
      <c r="E51" s="30">
        <v>341</v>
      </c>
      <c r="F51" s="31">
        <v>975968.09</v>
      </c>
      <c r="G51" s="31">
        <v>2862.08</v>
      </c>
      <c r="H51" s="30">
        <v>151</v>
      </c>
      <c r="I51" s="31">
        <v>432743.16</v>
      </c>
      <c r="J51" s="31">
        <v>2865.85</v>
      </c>
      <c r="K51" s="30">
        <v>0</v>
      </c>
      <c r="L51" s="31">
        <v>0</v>
      </c>
      <c r="M51" s="31">
        <v>0</v>
      </c>
    </row>
    <row r="52" spans="1:17" x14ac:dyDescent="0.3">
      <c r="A52" s="14" t="s">
        <v>473</v>
      </c>
      <c r="B52" s="30">
        <v>14316</v>
      </c>
      <c r="C52" s="31">
        <v>44642927.859999999</v>
      </c>
      <c r="D52" s="31">
        <v>3118.39</v>
      </c>
      <c r="E52" s="30">
        <v>192</v>
      </c>
      <c r="F52" s="31">
        <v>599452.4</v>
      </c>
      <c r="G52" s="31">
        <v>3122.15</v>
      </c>
      <c r="H52" s="30">
        <v>95</v>
      </c>
      <c r="I52" s="31">
        <v>296719.45</v>
      </c>
      <c r="J52" s="31">
        <v>3123.36</v>
      </c>
      <c r="K52" s="30">
        <v>0</v>
      </c>
      <c r="L52" s="31">
        <v>0</v>
      </c>
      <c r="M52" s="31">
        <v>0</v>
      </c>
    </row>
    <row r="53" spans="1:17" x14ac:dyDescent="0.3">
      <c r="A53" s="14" t="s">
        <v>474</v>
      </c>
      <c r="B53" s="30">
        <v>10031</v>
      </c>
      <c r="C53" s="31">
        <v>33766834.780000001</v>
      </c>
      <c r="D53" s="31">
        <v>3366.25</v>
      </c>
      <c r="E53" s="30">
        <v>111</v>
      </c>
      <c r="F53" s="31">
        <v>374739.51</v>
      </c>
      <c r="G53" s="31">
        <v>3376.03</v>
      </c>
      <c r="H53" s="30">
        <v>33</v>
      </c>
      <c r="I53" s="31">
        <v>111702.69</v>
      </c>
      <c r="J53" s="31">
        <v>3384.93</v>
      </c>
      <c r="K53" s="30">
        <v>0</v>
      </c>
      <c r="L53" s="31">
        <v>0</v>
      </c>
      <c r="M53" s="31">
        <v>0</v>
      </c>
    </row>
    <row r="54" spans="1:17" x14ac:dyDescent="0.3">
      <c r="A54" s="14" t="s">
        <v>475</v>
      </c>
      <c r="B54" s="30">
        <v>6755</v>
      </c>
      <c r="C54" s="31">
        <v>24430328.84</v>
      </c>
      <c r="D54" s="31">
        <v>3616.63</v>
      </c>
      <c r="E54" s="30">
        <v>75</v>
      </c>
      <c r="F54" s="31">
        <v>272955.05</v>
      </c>
      <c r="G54" s="31">
        <v>3639.4</v>
      </c>
      <c r="H54" s="30">
        <v>23</v>
      </c>
      <c r="I54" s="31">
        <v>83313.009999999995</v>
      </c>
      <c r="J54" s="31">
        <v>3622.3</v>
      </c>
      <c r="K54" s="30">
        <v>1</v>
      </c>
      <c r="L54" s="31">
        <v>3574.96</v>
      </c>
      <c r="M54" s="31">
        <v>3574.96</v>
      </c>
    </row>
    <row r="55" spans="1:17" x14ac:dyDescent="0.3">
      <c r="A55" s="14" t="s">
        <v>476</v>
      </c>
      <c r="B55" s="30">
        <v>4931</v>
      </c>
      <c r="C55" s="31">
        <v>19075485.84</v>
      </c>
      <c r="D55" s="31">
        <v>3868.48</v>
      </c>
      <c r="E55" s="30">
        <v>72</v>
      </c>
      <c r="F55" s="31">
        <v>277969.26</v>
      </c>
      <c r="G55" s="31">
        <v>3860.68</v>
      </c>
      <c r="H55" s="30">
        <v>18</v>
      </c>
      <c r="I55" s="31">
        <v>69173.440000000002</v>
      </c>
      <c r="J55" s="31">
        <v>3842.97</v>
      </c>
      <c r="K55" s="30">
        <v>0</v>
      </c>
      <c r="L55" s="31">
        <v>0</v>
      </c>
      <c r="M55" s="31">
        <v>0</v>
      </c>
    </row>
    <row r="56" spans="1:17" x14ac:dyDescent="0.3">
      <c r="A56" s="14" t="s">
        <v>477</v>
      </c>
      <c r="B56" s="30">
        <v>3289</v>
      </c>
      <c r="C56" s="31">
        <v>13536082.359999999</v>
      </c>
      <c r="D56" s="31">
        <v>4115.5600000000004</v>
      </c>
      <c r="E56" s="30">
        <v>30</v>
      </c>
      <c r="F56" s="31">
        <v>123478.42</v>
      </c>
      <c r="G56" s="31">
        <v>4115.95</v>
      </c>
      <c r="H56" s="30">
        <v>7</v>
      </c>
      <c r="I56" s="31">
        <v>28869.82</v>
      </c>
      <c r="J56" s="31">
        <v>4124.26</v>
      </c>
      <c r="K56" s="30">
        <v>0</v>
      </c>
      <c r="L56" s="31">
        <v>0</v>
      </c>
      <c r="M56" s="31">
        <v>0</v>
      </c>
    </row>
    <row r="57" spans="1:17" x14ac:dyDescent="0.3">
      <c r="A57" s="14" t="s">
        <v>478</v>
      </c>
      <c r="B57" s="30">
        <v>2257</v>
      </c>
      <c r="C57" s="31">
        <v>9859916.6400000006</v>
      </c>
      <c r="D57" s="31">
        <v>4368.59</v>
      </c>
      <c r="E57" s="30">
        <v>14</v>
      </c>
      <c r="F57" s="31">
        <v>61041.03</v>
      </c>
      <c r="G57" s="31">
        <v>4360.07</v>
      </c>
      <c r="H57" s="30">
        <v>7</v>
      </c>
      <c r="I57" s="31">
        <v>30785.78</v>
      </c>
      <c r="J57" s="31">
        <v>4397.97</v>
      </c>
      <c r="K57" s="30">
        <v>1</v>
      </c>
      <c r="L57" s="31">
        <v>4468.7</v>
      </c>
      <c r="M57" s="31">
        <v>4468.7</v>
      </c>
    </row>
    <row r="58" spans="1:17" x14ac:dyDescent="0.3">
      <c r="A58" s="14" t="s">
        <v>479</v>
      </c>
      <c r="B58" s="30">
        <v>1822</v>
      </c>
      <c r="C58" s="31">
        <v>8405717.4499999993</v>
      </c>
      <c r="D58" s="31">
        <v>4613.46</v>
      </c>
      <c r="E58" s="30">
        <v>12</v>
      </c>
      <c r="F58" s="31">
        <v>54983.06</v>
      </c>
      <c r="G58" s="31">
        <v>4581.92</v>
      </c>
      <c r="H58" s="30">
        <v>3</v>
      </c>
      <c r="I58" s="31">
        <v>13930.03</v>
      </c>
      <c r="J58" s="31">
        <v>4643.34</v>
      </c>
      <c r="K58" s="30">
        <v>0</v>
      </c>
      <c r="L58" s="31">
        <v>0</v>
      </c>
      <c r="M58" s="31">
        <v>0</v>
      </c>
    </row>
    <row r="59" spans="1:17" x14ac:dyDescent="0.3">
      <c r="A59" s="14" t="s">
        <v>480</v>
      </c>
      <c r="B59" s="30">
        <v>1199</v>
      </c>
      <c r="C59" s="31">
        <v>5835890.96</v>
      </c>
      <c r="D59" s="31">
        <v>4867.3</v>
      </c>
      <c r="E59" s="30">
        <v>5</v>
      </c>
      <c r="F59" s="31">
        <v>24317.23</v>
      </c>
      <c r="G59" s="31">
        <v>4863.45</v>
      </c>
      <c r="H59" s="30">
        <v>2</v>
      </c>
      <c r="I59" s="31">
        <v>9747</v>
      </c>
      <c r="J59" s="31">
        <v>4873.5</v>
      </c>
      <c r="K59" s="30">
        <v>0</v>
      </c>
      <c r="L59" s="31">
        <v>0</v>
      </c>
      <c r="M59" s="31">
        <v>0</v>
      </c>
    </row>
    <row r="60" spans="1:17" x14ac:dyDescent="0.3">
      <c r="A60" s="14" t="s">
        <v>481</v>
      </c>
      <c r="B60" s="30">
        <v>844</v>
      </c>
      <c r="C60" s="31">
        <v>4317568.0999999996</v>
      </c>
      <c r="D60" s="31">
        <v>5115.6000000000004</v>
      </c>
      <c r="E60" s="30">
        <v>3</v>
      </c>
      <c r="F60" s="31">
        <v>15506.62</v>
      </c>
      <c r="G60" s="31">
        <v>5168.87</v>
      </c>
      <c r="H60" s="30">
        <v>1</v>
      </c>
      <c r="I60" s="31">
        <v>5041.33</v>
      </c>
      <c r="J60" s="31">
        <v>5041.33</v>
      </c>
      <c r="K60" s="30">
        <v>0</v>
      </c>
      <c r="L60" s="31">
        <v>0</v>
      </c>
      <c r="M60" s="31">
        <v>0</v>
      </c>
    </row>
    <row r="61" spans="1:17" x14ac:dyDescent="0.3">
      <c r="A61" s="14" t="s">
        <v>482</v>
      </c>
      <c r="B61" s="30">
        <v>937</v>
      </c>
      <c r="C61" s="31">
        <v>5032484.2</v>
      </c>
      <c r="D61" s="31">
        <v>5370.85</v>
      </c>
      <c r="E61" s="30">
        <v>2</v>
      </c>
      <c r="F61" s="31">
        <v>10673.78</v>
      </c>
      <c r="G61" s="31">
        <v>5336.89</v>
      </c>
      <c r="H61" s="30">
        <v>2</v>
      </c>
      <c r="I61" s="31">
        <v>10848.82</v>
      </c>
      <c r="J61" s="31">
        <v>5424.41</v>
      </c>
      <c r="K61" s="30">
        <v>1</v>
      </c>
      <c r="L61" s="31">
        <v>5362.44</v>
      </c>
      <c r="M61" s="31">
        <v>5362.44</v>
      </c>
    </row>
    <row r="62" spans="1:17" x14ac:dyDescent="0.3">
      <c r="A62" s="34" t="s">
        <v>483</v>
      </c>
      <c r="B62" s="30">
        <v>1371</v>
      </c>
      <c r="C62" s="31">
        <v>8213883.6799999997</v>
      </c>
      <c r="D62" s="31">
        <v>5991.16</v>
      </c>
      <c r="E62" s="30">
        <v>7</v>
      </c>
      <c r="F62" s="31">
        <v>43161.99</v>
      </c>
      <c r="G62" s="31">
        <v>6166</v>
      </c>
      <c r="H62" s="30">
        <v>2</v>
      </c>
      <c r="I62" s="31">
        <v>12266.8</v>
      </c>
      <c r="J62" s="31">
        <v>6133.4</v>
      </c>
      <c r="K62" s="30">
        <v>0</v>
      </c>
      <c r="L62" s="31">
        <v>0</v>
      </c>
      <c r="M62" s="31">
        <v>0</v>
      </c>
    </row>
    <row r="63" spans="1:17" ht="15.6" x14ac:dyDescent="0.3">
      <c r="A63" s="45" t="s">
        <v>10</v>
      </c>
      <c r="B63" s="47">
        <f>SUM(B28:B62)</f>
        <v>1962986</v>
      </c>
      <c r="C63" s="48">
        <f>SUM(C28:C62)</f>
        <v>2440419630.79</v>
      </c>
      <c r="D63" s="47"/>
      <c r="E63" s="47">
        <f>SUM(E28:E62)</f>
        <v>375917</v>
      </c>
      <c r="F63" s="48">
        <f>SUM(F28:F62)</f>
        <v>293605627.90999991</v>
      </c>
      <c r="G63" s="47"/>
      <c r="H63" s="47">
        <f>SUM(H28:H62)</f>
        <v>173442</v>
      </c>
      <c r="I63" s="48">
        <f>SUM(I28:I62)</f>
        <v>128319010.36</v>
      </c>
      <c r="J63" s="47"/>
      <c r="K63" s="47">
        <f>SUM(K28:K62)</f>
        <v>30395</v>
      </c>
      <c r="L63" s="48">
        <f>SUM(L28:L62)</f>
        <v>13986201.459999999</v>
      </c>
      <c r="M63" s="47"/>
      <c r="O63" s="8"/>
      <c r="P63" s="8"/>
      <c r="Q63" s="9"/>
    </row>
    <row r="66" spans="2:6" x14ac:dyDescent="0.3">
      <c r="B66" s="8"/>
      <c r="C66" s="9"/>
    </row>
    <row r="67" spans="2:6" x14ac:dyDescent="0.3">
      <c r="B67" s="8"/>
      <c r="C67" s="9"/>
      <c r="E67" s="8"/>
      <c r="F67" s="9"/>
    </row>
    <row r="68" spans="2:6" x14ac:dyDescent="0.3">
      <c r="B68" s="8"/>
      <c r="C68" s="9"/>
      <c r="E68" s="8"/>
      <c r="F68" s="9"/>
    </row>
    <row r="69" spans="2:6" x14ac:dyDescent="0.3">
      <c r="B69" s="8"/>
      <c r="C69" s="9"/>
    </row>
  </sheetData>
  <mergeCells count="11">
    <mergeCell ref="A1:M1"/>
    <mergeCell ref="A26:A27"/>
    <mergeCell ref="A3:A4"/>
    <mergeCell ref="B26:D26"/>
    <mergeCell ref="E26:G26"/>
    <mergeCell ref="H26:J26"/>
    <mergeCell ref="K26:M26"/>
    <mergeCell ref="B3:D3"/>
    <mergeCell ref="E3:G3"/>
    <mergeCell ref="H3:J3"/>
    <mergeCell ref="K3:M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77"/>
  <sheetViews>
    <sheetView topLeftCell="A33" workbookViewId="0">
      <selection activeCell="P51" sqref="P51"/>
    </sheetView>
  </sheetViews>
  <sheetFormatPr defaultColWidth="9.109375" defaultRowHeight="14.4" x14ac:dyDescent="0.3"/>
  <cols>
    <col min="1" max="1" width="14" customWidth="1"/>
    <col min="2" max="2" width="11.6640625" bestFit="1" customWidth="1"/>
    <col min="3" max="3" width="17.5546875" bestFit="1" customWidth="1"/>
    <col min="4" max="4" width="9.33203125" bestFit="1" customWidth="1"/>
    <col min="5" max="5" width="9.6640625" bestFit="1" customWidth="1"/>
    <col min="6" max="6" width="10.109375" customWidth="1"/>
    <col min="7" max="7" width="15.6640625" bestFit="1" customWidth="1"/>
    <col min="8" max="8" width="8.44140625" bestFit="1" customWidth="1"/>
    <col min="9" max="9" width="9.6640625" bestFit="1" customWidth="1"/>
    <col min="10" max="10" width="10.5546875" customWidth="1"/>
    <col min="11" max="11" width="15.6640625" bestFit="1" customWidth="1"/>
    <col min="12" max="12" width="8.44140625" bestFit="1" customWidth="1"/>
    <col min="13" max="13" width="9.6640625" bestFit="1" customWidth="1"/>
    <col min="14" max="14" width="10.109375" customWidth="1"/>
    <col min="15" max="15" width="13.88671875" customWidth="1"/>
    <col min="16" max="16" width="8.33203125" bestFit="1" customWidth="1"/>
    <col min="17" max="17" width="10.6640625" customWidth="1"/>
    <col min="19" max="20" width="15.44140625" bestFit="1" customWidth="1"/>
  </cols>
  <sheetData>
    <row r="1" spans="1:20" ht="15.6" x14ac:dyDescent="0.3">
      <c r="A1" s="436" t="s">
        <v>708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  <c r="O1" s="436"/>
      <c r="P1" s="436"/>
      <c r="Q1" s="436"/>
    </row>
    <row r="2" spans="1:20" ht="16.2" thickBot="1" x14ac:dyDescent="0.35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4"/>
    </row>
    <row r="3" spans="1:20" x14ac:dyDescent="0.3">
      <c r="A3" s="437" t="s">
        <v>18</v>
      </c>
      <c r="B3" s="439" t="s">
        <v>5</v>
      </c>
      <c r="C3" s="440"/>
      <c r="D3" s="440"/>
      <c r="E3" s="441"/>
      <c r="F3" s="439" t="s">
        <v>6</v>
      </c>
      <c r="G3" s="440"/>
      <c r="H3" s="440"/>
      <c r="I3" s="441"/>
      <c r="J3" s="439" t="s">
        <v>19</v>
      </c>
      <c r="K3" s="440"/>
      <c r="L3" s="440"/>
      <c r="M3" s="441"/>
      <c r="N3" s="439" t="s">
        <v>20</v>
      </c>
      <c r="O3" s="440"/>
      <c r="P3" s="440"/>
      <c r="Q3" s="442"/>
    </row>
    <row r="4" spans="1:20" ht="15" thickBot="1" x14ac:dyDescent="0.35">
      <c r="A4" s="443"/>
      <c r="B4" s="150" t="s">
        <v>1</v>
      </c>
      <c r="C4" s="151" t="s">
        <v>50</v>
      </c>
      <c r="D4" s="151" t="s">
        <v>21</v>
      </c>
      <c r="E4" s="151" t="s">
        <v>431</v>
      </c>
      <c r="F4" s="150" t="s">
        <v>1</v>
      </c>
      <c r="G4" s="151" t="s">
        <v>50</v>
      </c>
      <c r="H4" s="151" t="s">
        <v>21</v>
      </c>
      <c r="I4" s="151" t="s">
        <v>431</v>
      </c>
      <c r="J4" s="150" t="s">
        <v>1</v>
      </c>
      <c r="K4" s="151" t="s">
        <v>50</v>
      </c>
      <c r="L4" s="151" t="s">
        <v>21</v>
      </c>
      <c r="M4" s="151" t="s">
        <v>431</v>
      </c>
      <c r="N4" s="150" t="s">
        <v>1</v>
      </c>
      <c r="O4" s="151" t="s">
        <v>50</v>
      </c>
      <c r="P4" s="151" t="s">
        <v>21</v>
      </c>
      <c r="Q4" s="152" t="s">
        <v>431</v>
      </c>
    </row>
    <row r="5" spans="1:20" x14ac:dyDescent="0.3">
      <c r="A5" s="145" t="s">
        <v>449</v>
      </c>
      <c r="B5" s="146">
        <v>19848</v>
      </c>
      <c r="C5" s="147">
        <v>1131894.8700000001</v>
      </c>
      <c r="D5" s="147">
        <v>57.03</v>
      </c>
      <c r="E5" s="147">
        <v>56.61</v>
      </c>
      <c r="F5" s="146">
        <v>5199</v>
      </c>
      <c r="G5" s="147">
        <v>334036.73</v>
      </c>
      <c r="H5" s="147">
        <v>64.25</v>
      </c>
      <c r="I5" s="147">
        <v>72.62</v>
      </c>
      <c r="J5" s="146">
        <v>954</v>
      </c>
      <c r="K5" s="147">
        <v>57784.69</v>
      </c>
      <c r="L5" s="147">
        <v>60.57</v>
      </c>
      <c r="M5" s="147">
        <v>61.45</v>
      </c>
      <c r="N5" s="146">
        <v>937</v>
      </c>
      <c r="O5" s="147">
        <v>75139.05</v>
      </c>
      <c r="P5" s="147">
        <v>80.19</v>
      </c>
      <c r="Q5" s="503">
        <v>80.95</v>
      </c>
    </row>
    <row r="6" spans="1:20" x14ac:dyDescent="0.3">
      <c r="A6" s="138" t="s">
        <v>450</v>
      </c>
      <c r="B6" s="97">
        <v>17120</v>
      </c>
      <c r="C6" s="98">
        <v>2497049.2599999998</v>
      </c>
      <c r="D6" s="98">
        <v>145.86000000000001</v>
      </c>
      <c r="E6" s="98">
        <v>143.94999999999999</v>
      </c>
      <c r="F6" s="97">
        <v>7923</v>
      </c>
      <c r="G6" s="98">
        <v>1169798.53</v>
      </c>
      <c r="H6" s="98">
        <v>147.65</v>
      </c>
      <c r="I6" s="98">
        <v>148.94</v>
      </c>
      <c r="J6" s="97">
        <v>869</v>
      </c>
      <c r="K6" s="98">
        <v>126935.66</v>
      </c>
      <c r="L6" s="98">
        <v>146.07</v>
      </c>
      <c r="M6" s="98">
        <v>143.4</v>
      </c>
      <c r="N6" s="97">
        <v>2221</v>
      </c>
      <c r="O6" s="98">
        <v>354667.92</v>
      </c>
      <c r="P6" s="98">
        <v>159.69</v>
      </c>
      <c r="Q6" s="504">
        <v>168.27</v>
      </c>
    </row>
    <row r="7" spans="1:20" x14ac:dyDescent="0.3">
      <c r="A7" s="138" t="s">
        <v>451</v>
      </c>
      <c r="B7" s="97">
        <v>11534</v>
      </c>
      <c r="C7" s="98">
        <v>2856984.44</v>
      </c>
      <c r="D7" s="98">
        <v>247.7</v>
      </c>
      <c r="E7" s="98">
        <v>247.08</v>
      </c>
      <c r="F7" s="97">
        <v>15950</v>
      </c>
      <c r="G7" s="98">
        <v>3812987.79</v>
      </c>
      <c r="H7" s="98">
        <v>239.06</v>
      </c>
      <c r="I7" s="98">
        <v>228.87</v>
      </c>
      <c r="J7" s="97">
        <v>2210</v>
      </c>
      <c r="K7" s="98">
        <v>584726.73</v>
      </c>
      <c r="L7" s="98">
        <v>264.58</v>
      </c>
      <c r="M7" s="98">
        <v>268.18</v>
      </c>
      <c r="N7" s="97">
        <v>2627</v>
      </c>
      <c r="O7" s="98">
        <v>652353.28000000003</v>
      </c>
      <c r="P7" s="98">
        <v>248.33</v>
      </c>
      <c r="Q7" s="504">
        <v>251.37</v>
      </c>
    </row>
    <row r="8" spans="1:20" x14ac:dyDescent="0.3">
      <c r="A8" s="138" t="s">
        <v>452</v>
      </c>
      <c r="B8" s="97">
        <v>17211</v>
      </c>
      <c r="C8" s="98">
        <v>6202035.1900000004</v>
      </c>
      <c r="D8" s="98">
        <v>360.35</v>
      </c>
      <c r="E8" s="98">
        <v>366.08</v>
      </c>
      <c r="F8" s="97">
        <v>7938</v>
      </c>
      <c r="G8" s="98">
        <v>2876196.39</v>
      </c>
      <c r="H8" s="98">
        <v>362.33</v>
      </c>
      <c r="I8" s="98">
        <v>376.8</v>
      </c>
      <c r="J8" s="97">
        <v>10620</v>
      </c>
      <c r="K8" s="98">
        <v>3801817.13</v>
      </c>
      <c r="L8" s="98">
        <v>357.99</v>
      </c>
      <c r="M8" s="98">
        <v>362.99</v>
      </c>
      <c r="N8" s="97">
        <v>2258</v>
      </c>
      <c r="O8" s="98">
        <v>777852.63</v>
      </c>
      <c r="P8" s="98">
        <v>344.49</v>
      </c>
      <c r="Q8" s="504">
        <v>348.95</v>
      </c>
    </row>
    <row r="9" spans="1:20" x14ac:dyDescent="0.3">
      <c r="A9" s="138" t="s">
        <v>453</v>
      </c>
      <c r="B9" s="97">
        <v>98850</v>
      </c>
      <c r="C9" s="98">
        <v>44413409.090000004</v>
      </c>
      <c r="D9" s="98">
        <v>449.3</v>
      </c>
      <c r="E9" s="98">
        <v>448.2</v>
      </c>
      <c r="F9" s="97">
        <v>67427</v>
      </c>
      <c r="G9" s="98">
        <v>30166242.5</v>
      </c>
      <c r="H9" s="98">
        <v>447.39</v>
      </c>
      <c r="I9" s="98">
        <v>446.87</v>
      </c>
      <c r="J9" s="97">
        <v>39590</v>
      </c>
      <c r="K9" s="98">
        <v>17581376.969999999</v>
      </c>
      <c r="L9" s="98">
        <v>444.09</v>
      </c>
      <c r="M9" s="98">
        <v>434.05</v>
      </c>
      <c r="N9" s="97">
        <v>15985</v>
      </c>
      <c r="O9" s="98">
        <v>6697830.1299999999</v>
      </c>
      <c r="P9" s="98">
        <v>419.01</v>
      </c>
      <c r="Q9" s="504">
        <v>418.95</v>
      </c>
    </row>
    <row r="10" spans="1:20" x14ac:dyDescent="0.3">
      <c r="A10" s="138" t="s">
        <v>454</v>
      </c>
      <c r="B10" s="97">
        <v>144228</v>
      </c>
      <c r="C10" s="98">
        <v>79432043.209999993</v>
      </c>
      <c r="D10" s="98">
        <v>550.74</v>
      </c>
      <c r="E10" s="98">
        <v>550.24</v>
      </c>
      <c r="F10" s="97">
        <v>56409</v>
      </c>
      <c r="G10" s="98">
        <v>31019029.149999999</v>
      </c>
      <c r="H10" s="98">
        <v>549.9</v>
      </c>
      <c r="I10" s="98">
        <v>546.79</v>
      </c>
      <c r="J10" s="97">
        <v>27228</v>
      </c>
      <c r="K10" s="98">
        <v>14932530.949999999</v>
      </c>
      <c r="L10" s="98">
        <v>548.42999999999995</v>
      </c>
      <c r="M10" s="98">
        <v>549.54999999999995</v>
      </c>
      <c r="N10" s="97">
        <v>3</v>
      </c>
      <c r="O10" s="98">
        <v>1787.31</v>
      </c>
      <c r="P10" s="98">
        <v>595.77</v>
      </c>
      <c r="Q10" s="504">
        <v>595.77</v>
      </c>
    </row>
    <row r="11" spans="1:20" x14ac:dyDescent="0.3">
      <c r="A11" s="138" t="s">
        <v>455</v>
      </c>
      <c r="B11" s="97">
        <v>170896</v>
      </c>
      <c r="C11" s="98">
        <v>110724536.84999999</v>
      </c>
      <c r="D11" s="98">
        <v>647.91</v>
      </c>
      <c r="E11" s="98">
        <v>645.91999999999996</v>
      </c>
      <c r="F11" s="97">
        <v>35351</v>
      </c>
      <c r="G11" s="98">
        <v>22916343.460000001</v>
      </c>
      <c r="H11" s="98">
        <v>648.25</v>
      </c>
      <c r="I11" s="98">
        <v>647.62</v>
      </c>
      <c r="J11" s="97">
        <v>22523</v>
      </c>
      <c r="K11" s="98">
        <v>14521326.17</v>
      </c>
      <c r="L11" s="98">
        <v>644.73</v>
      </c>
      <c r="M11" s="98">
        <v>641.67999999999995</v>
      </c>
      <c r="N11" s="97">
        <v>13</v>
      </c>
      <c r="O11" s="98">
        <v>8046.35</v>
      </c>
      <c r="P11" s="98">
        <v>618.95000000000005</v>
      </c>
      <c r="Q11" s="504">
        <v>618.95000000000005</v>
      </c>
    </row>
    <row r="12" spans="1:20" x14ac:dyDescent="0.3">
      <c r="A12" s="138" t="s">
        <v>456</v>
      </c>
      <c r="B12" s="97">
        <v>132456</v>
      </c>
      <c r="C12" s="98">
        <v>99196599.260000005</v>
      </c>
      <c r="D12" s="98">
        <v>748.9</v>
      </c>
      <c r="E12" s="98">
        <v>748.64</v>
      </c>
      <c r="F12" s="97">
        <v>29355</v>
      </c>
      <c r="G12" s="98">
        <v>21992286.920000002</v>
      </c>
      <c r="H12" s="98">
        <v>749.18</v>
      </c>
      <c r="I12" s="98">
        <v>749.09</v>
      </c>
      <c r="J12" s="97">
        <v>12447</v>
      </c>
      <c r="K12" s="98">
        <v>9290875.4199999999</v>
      </c>
      <c r="L12" s="98">
        <v>746.43</v>
      </c>
      <c r="M12" s="98">
        <v>744.64</v>
      </c>
      <c r="N12" s="97">
        <v>0</v>
      </c>
      <c r="O12" s="98">
        <v>0</v>
      </c>
      <c r="P12" s="98">
        <v>0</v>
      </c>
      <c r="Q12" s="504" t="s">
        <v>429</v>
      </c>
    </row>
    <row r="13" spans="1:20" x14ac:dyDescent="0.3">
      <c r="A13" s="138" t="s">
        <v>457</v>
      </c>
      <c r="B13" s="97">
        <v>109116</v>
      </c>
      <c r="C13" s="98">
        <v>92628987.340000004</v>
      </c>
      <c r="D13" s="98">
        <v>848.9</v>
      </c>
      <c r="E13" s="98">
        <v>848.18</v>
      </c>
      <c r="F13" s="97">
        <v>27388</v>
      </c>
      <c r="G13" s="98">
        <v>23306640.149999999</v>
      </c>
      <c r="H13" s="98">
        <v>850.98</v>
      </c>
      <c r="I13" s="98">
        <v>849.73</v>
      </c>
      <c r="J13" s="97">
        <v>14553</v>
      </c>
      <c r="K13" s="98">
        <v>12366162.810000001</v>
      </c>
      <c r="L13" s="98">
        <v>849.73</v>
      </c>
      <c r="M13" s="98">
        <v>846</v>
      </c>
      <c r="N13" s="97">
        <v>6307</v>
      </c>
      <c r="O13" s="98">
        <v>5341812.12</v>
      </c>
      <c r="P13" s="98">
        <v>846.97</v>
      </c>
      <c r="Q13" s="504">
        <v>846</v>
      </c>
    </row>
    <row r="14" spans="1:20" x14ac:dyDescent="0.3">
      <c r="A14" s="138" t="s">
        <v>458</v>
      </c>
      <c r="B14" s="97">
        <v>106962</v>
      </c>
      <c r="C14" s="98">
        <v>101748231.06999999</v>
      </c>
      <c r="D14" s="98">
        <v>951.26</v>
      </c>
      <c r="E14" s="98">
        <v>951.95</v>
      </c>
      <c r="F14" s="97">
        <v>25172</v>
      </c>
      <c r="G14" s="98">
        <v>23970223.399999999</v>
      </c>
      <c r="H14" s="98">
        <v>952.26</v>
      </c>
      <c r="I14" s="98">
        <v>953.35</v>
      </c>
      <c r="J14" s="97">
        <v>7780</v>
      </c>
      <c r="K14" s="98">
        <v>7400778</v>
      </c>
      <c r="L14" s="98">
        <v>951.26</v>
      </c>
      <c r="M14" s="98">
        <v>951.11</v>
      </c>
      <c r="N14" s="97">
        <v>6</v>
      </c>
      <c r="O14" s="98">
        <v>5613.73</v>
      </c>
      <c r="P14" s="98">
        <v>935.62</v>
      </c>
      <c r="Q14" s="504">
        <v>931.28</v>
      </c>
    </row>
    <row r="15" spans="1:20" x14ac:dyDescent="0.3">
      <c r="A15" s="138" t="s">
        <v>436</v>
      </c>
      <c r="B15" s="97">
        <v>556631</v>
      </c>
      <c r="C15" s="98">
        <v>697146808.99000001</v>
      </c>
      <c r="D15" s="98">
        <v>1252.44</v>
      </c>
      <c r="E15" s="98">
        <v>1255.53</v>
      </c>
      <c r="F15" s="97">
        <v>75780</v>
      </c>
      <c r="G15" s="98">
        <v>91155576.310000002</v>
      </c>
      <c r="H15" s="98">
        <v>1202.9000000000001</v>
      </c>
      <c r="I15" s="98">
        <v>1185.68</v>
      </c>
      <c r="J15" s="97">
        <v>26258</v>
      </c>
      <c r="K15" s="98">
        <v>32028041.940000001</v>
      </c>
      <c r="L15" s="98">
        <v>1219.74</v>
      </c>
      <c r="M15" s="98">
        <v>1219.32</v>
      </c>
      <c r="N15" s="97">
        <v>9</v>
      </c>
      <c r="O15" s="98">
        <v>11218.36</v>
      </c>
      <c r="P15" s="98">
        <v>1246.48</v>
      </c>
      <c r="Q15" s="504">
        <v>1264.95</v>
      </c>
    </row>
    <row r="16" spans="1:20" x14ac:dyDescent="0.3">
      <c r="A16" s="138" t="s">
        <v>437</v>
      </c>
      <c r="B16" s="97">
        <v>351095</v>
      </c>
      <c r="C16" s="98">
        <v>599919730.63999999</v>
      </c>
      <c r="D16" s="98">
        <v>1708.71</v>
      </c>
      <c r="E16" s="98">
        <v>1688.97</v>
      </c>
      <c r="F16" s="97">
        <v>16926</v>
      </c>
      <c r="G16" s="98">
        <v>28493525.109999999</v>
      </c>
      <c r="H16" s="98">
        <v>1683.42</v>
      </c>
      <c r="I16" s="98">
        <v>1653.02</v>
      </c>
      <c r="J16" s="97">
        <v>6460</v>
      </c>
      <c r="K16" s="98">
        <v>10914936.74</v>
      </c>
      <c r="L16" s="98">
        <v>1689.62</v>
      </c>
      <c r="M16" s="98">
        <v>1665.45</v>
      </c>
      <c r="N16" s="97">
        <v>26</v>
      </c>
      <c r="O16" s="98">
        <v>46474.48</v>
      </c>
      <c r="P16" s="98">
        <v>1787.48</v>
      </c>
      <c r="Q16" s="504">
        <v>1787.48</v>
      </c>
      <c r="T16" s="8"/>
    </row>
    <row r="17" spans="1:20" x14ac:dyDescent="0.3">
      <c r="A17" s="138" t="s">
        <v>438</v>
      </c>
      <c r="B17" s="97">
        <v>122928</v>
      </c>
      <c r="C17" s="98">
        <v>272083658.22000003</v>
      </c>
      <c r="D17" s="98">
        <v>2213.36</v>
      </c>
      <c r="E17" s="98">
        <v>2197.0300000000002</v>
      </c>
      <c r="F17" s="97">
        <v>3597</v>
      </c>
      <c r="G17" s="98">
        <v>7894738.8300000001</v>
      </c>
      <c r="H17" s="98">
        <v>2194.81</v>
      </c>
      <c r="I17" s="98">
        <v>2173.34</v>
      </c>
      <c r="J17" s="97">
        <v>1382</v>
      </c>
      <c r="K17" s="98">
        <v>3024305.66</v>
      </c>
      <c r="L17" s="98">
        <v>2188.35</v>
      </c>
      <c r="M17" s="98">
        <v>2160.5500000000002</v>
      </c>
      <c r="N17" s="97">
        <v>0</v>
      </c>
      <c r="O17" s="98">
        <v>0</v>
      </c>
      <c r="P17" s="98">
        <v>0</v>
      </c>
      <c r="Q17" s="504" t="s">
        <v>429</v>
      </c>
      <c r="S17" s="8"/>
    </row>
    <row r="18" spans="1:20" x14ac:dyDescent="0.3">
      <c r="A18" s="138" t="s">
        <v>485</v>
      </c>
      <c r="B18" s="97">
        <v>56359</v>
      </c>
      <c r="C18" s="98">
        <v>153320541.65000001</v>
      </c>
      <c r="D18" s="98">
        <v>2720.43</v>
      </c>
      <c r="E18" s="98">
        <v>2706.87</v>
      </c>
      <c r="F18" s="97">
        <v>979</v>
      </c>
      <c r="G18" s="98">
        <v>2639724.29</v>
      </c>
      <c r="H18" s="98">
        <v>2696.35</v>
      </c>
      <c r="I18" s="98">
        <v>2674.46</v>
      </c>
      <c r="J18" s="97">
        <v>375</v>
      </c>
      <c r="K18" s="98">
        <v>1015013.32</v>
      </c>
      <c r="L18" s="98">
        <v>2706.7</v>
      </c>
      <c r="M18" s="98">
        <v>2690.89</v>
      </c>
      <c r="N18" s="97">
        <v>0</v>
      </c>
      <c r="O18" s="98">
        <v>0</v>
      </c>
      <c r="P18" s="98">
        <v>0</v>
      </c>
      <c r="Q18" s="504" t="s">
        <v>429</v>
      </c>
    </row>
    <row r="19" spans="1:20" x14ac:dyDescent="0.3">
      <c r="A19" s="138" t="s">
        <v>486</v>
      </c>
      <c r="B19" s="97">
        <v>24347</v>
      </c>
      <c r="C19" s="98">
        <v>78409762.640000001</v>
      </c>
      <c r="D19" s="98">
        <v>3220.51</v>
      </c>
      <c r="E19" s="98">
        <v>3207.21</v>
      </c>
      <c r="F19" s="97">
        <v>303</v>
      </c>
      <c r="G19" s="98">
        <v>974191.91</v>
      </c>
      <c r="H19" s="98">
        <v>3215.15</v>
      </c>
      <c r="I19" s="98">
        <v>3198.31</v>
      </c>
      <c r="J19" s="97">
        <v>128</v>
      </c>
      <c r="K19" s="98">
        <v>408422.14</v>
      </c>
      <c r="L19" s="98">
        <v>3190.8</v>
      </c>
      <c r="M19" s="98">
        <v>3158.33</v>
      </c>
      <c r="N19" s="97">
        <v>0</v>
      </c>
      <c r="O19" s="98">
        <v>0</v>
      </c>
      <c r="P19" s="98">
        <v>0</v>
      </c>
      <c r="Q19" s="504" t="s">
        <v>429</v>
      </c>
    </row>
    <row r="20" spans="1:20" x14ac:dyDescent="0.3">
      <c r="A20" s="138" t="s">
        <v>487</v>
      </c>
      <c r="B20" s="97">
        <v>11686</v>
      </c>
      <c r="C20" s="98">
        <v>43505814.68</v>
      </c>
      <c r="D20" s="98">
        <v>3722.9</v>
      </c>
      <c r="E20" s="98">
        <v>3710.35</v>
      </c>
      <c r="F20" s="97">
        <v>147</v>
      </c>
      <c r="G20" s="98">
        <v>550924.31000000006</v>
      </c>
      <c r="H20" s="98">
        <v>3747.78</v>
      </c>
      <c r="I20" s="98">
        <v>3742.38</v>
      </c>
      <c r="J20" s="97">
        <v>41</v>
      </c>
      <c r="K20" s="98">
        <v>152486.45000000001</v>
      </c>
      <c r="L20" s="98">
        <v>3719.18</v>
      </c>
      <c r="M20" s="98">
        <v>3732.92</v>
      </c>
      <c r="N20" s="97">
        <v>1</v>
      </c>
      <c r="O20" s="98">
        <v>3574.96</v>
      </c>
      <c r="P20" s="98">
        <v>3574.96</v>
      </c>
      <c r="Q20" s="504">
        <v>3574.96</v>
      </c>
      <c r="S20" s="8"/>
    </row>
    <row r="21" spans="1:20" ht="15" thickBot="1" x14ac:dyDescent="0.35">
      <c r="A21" s="140" t="s">
        <v>488</v>
      </c>
      <c r="B21" s="141">
        <v>11719</v>
      </c>
      <c r="C21" s="142">
        <v>55201543.390000001</v>
      </c>
      <c r="D21" s="142">
        <v>4710.43</v>
      </c>
      <c r="E21" s="142">
        <v>4536.26</v>
      </c>
      <c r="F21" s="141">
        <v>73</v>
      </c>
      <c r="G21" s="142">
        <v>333162.13</v>
      </c>
      <c r="H21" s="142">
        <v>4563.8599999999997</v>
      </c>
      <c r="I21" s="142">
        <v>4343.51</v>
      </c>
      <c r="J21" s="141">
        <v>24</v>
      </c>
      <c r="K21" s="142">
        <v>111489.58</v>
      </c>
      <c r="L21" s="142">
        <v>4645.3999999999996</v>
      </c>
      <c r="M21" s="142">
        <v>4426.8900000000003</v>
      </c>
      <c r="N21" s="141">
        <v>2</v>
      </c>
      <c r="O21" s="142">
        <v>9831.14</v>
      </c>
      <c r="P21" s="142">
        <v>4915.57</v>
      </c>
      <c r="Q21" s="505">
        <v>4915.57</v>
      </c>
    </row>
    <row r="22" spans="1:20" ht="16.2" thickBot="1" x14ac:dyDescent="0.35">
      <c r="A22" s="134" t="s">
        <v>526</v>
      </c>
      <c r="B22" s="135">
        <v>1962986</v>
      </c>
      <c r="C22" s="136">
        <v>2440419630.79</v>
      </c>
      <c r="D22" s="136">
        <v>1243.22</v>
      </c>
      <c r="E22" s="136">
        <v>1139.1099999999999</v>
      </c>
      <c r="F22" s="135">
        <v>375917</v>
      </c>
      <c r="G22" s="136">
        <v>293605627.91000003</v>
      </c>
      <c r="H22" s="136">
        <v>781.04</v>
      </c>
      <c r="I22" s="136">
        <v>674.22</v>
      </c>
      <c r="J22" s="135">
        <v>173442</v>
      </c>
      <c r="K22" s="136">
        <v>128319010.36</v>
      </c>
      <c r="L22" s="136">
        <v>739.84</v>
      </c>
      <c r="M22" s="136">
        <v>619.57000000000005</v>
      </c>
      <c r="N22" s="135">
        <v>30395</v>
      </c>
      <c r="O22" s="136">
        <v>13986201.460000001</v>
      </c>
      <c r="P22" s="137">
        <v>460.15</v>
      </c>
      <c r="Q22" s="237">
        <v>418.95</v>
      </c>
      <c r="S22" s="8"/>
      <c r="T22" s="9"/>
    </row>
    <row r="23" spans="1:20" x14ac:dyDescent="0.3">
      <c r="B23" s="192"/>
      <c r="C23" s="192"/>
      <c r="D23" s="192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  <c r="Q23" s="192"/>
    </row>
    <row r="24" spans="1:20" ht="15.6" x14ac:dyDescent="0.3">
      <c r="A24" s="436" t="s">
        <v>706</v>
      </c>
      <c r="B24" s="436"/>
      <c r="C24" s="436"/>
      <c r="D24" s="436"/>
      <c r="E24" s="436"/>
      <c r="F24" s="436"/>
      <c r="G24" s="436"/>
      <c r="H24" s="436"/>
      <c r="I24" s="436"/>
      <c r="J24" s="436"/>
      <c r="K24" s="436"/>
      <c r="L24" s="436"/>
      <c r="M24" s="436"/>
      <c r="N24" s="436"/>
      <c r="O24" s="436"/>
      <c r="P24" s="436"/>
      <c r="Q24" s="436"/>
    </row>
    <row r="25" spans="1:20" ht="16.2" thickBot="1" x14ac:dyDescent="0.35">
      <c r="A25" s="95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4"/>
    </row>
    <row r="26" spans="1:20" x14ac:dyDescent="0.3">
      <c r="A26" s="437" t="s">
        <v>18</v>
      </c>
      <c r="B26" s="439" t="s">
        <v>5</v>
      </c>
      <c r="C26" s="440"/>
      <c r="D26" s="440"/>
      <c r="E26" s="441"/>
      <c r="F26" s="439" t="s">
        <v>6</v>
      </c>
      <c r="G26" s="440"/>
      <c r="H26" s="440"/>
      <c r="I26" s="441"/>
      <c r="J26" s="439" t="s">
        <v>19</v>
      </c>
      <c r="K26" s="440"/>
      <c r="L26" s="440"/>
      <c r="M26" s="441"/>
      <c r="N26" s="439" t="s">
        <v>20</v>
      </c>
      <c r="O26" s="440"/>
      <c r="P26" s="440"/>
      <c r="Q26" s="442"/>
      <c r="S26" s="8"/>
    </row>
    <row r="27" spans="1:20" ht="15" thickBot="1" x14ac:dyDescent="0.35">
      <c r="A27" s="443"/>
      <c r="B27" s="150" t="s">
        <v>1</v>
      </c>
      <c r="C27" s="151" t="s">
        <v>50</v>
      </c>
      <c r="D27" s="151" t="s">
        <v>21</v>
      </c>
      <c r="E27" s="151" t="s">
        <v>431</v>
      </c>
      <c r="F27" s="150" t="s">
        <v>1</v>
      </c>
      <c r="G27" s="151" t="s">
        <v>50</v>
      </c>
      <c r="H27" s="151" t="s">
        <v>21</v>
      </c>
      <c r="I27" s="151" t="s">
        <v>431</v>
      </c>
      <c r="J27" s="150" t="s">
        <v>1</v>
      </c>
      <c r="K27" s="151" t="s">
        <v>50</v>
      </c>
      <c r="L27" s="151" t="s">
        <v>21</v>
      </c>
      <c r="M27" s="151" t="s">
        <v>431</v>
      </c>
      <c r="N27" s="150" t="s">
        <v>1</v>
      </c>
      <c r="O27" s="151" t="s">
        <v>50</v>
      </c>
      <c r="P27" s="151" t="s">
        <v>21</v>
      </c>
      <c r="Q27" s="152" t="s">
        <v>431</v>
      </c>
    </row>
    <row r="28" spans="1:20" x14ac:dyDescent="0.3">
      <c r="A28" s="145" t="s">
        <v>449</v>
      </c>
      <c r="B28" s="146">
        <v>11079</v>
      </c>
      <c r="C28" s="147">
        <v>620159.6</v>
      </c>
      <c r="D28" s="147">
        <v>55.98</v>
      </c>
      <c r="E28" s="147">
        <v>54.59</v>
      </c>
      <c r="F28" s="146">
        <v>771</v>
      </c>
      <c r="G28" s="147">
        <v>48157.09</v>
      </c>
      <c r="H28" s="147">
        <v>62.46</v>
      </c>
      <c r="I28" s="147">
        <v>71.760000000000005</v>
      </c>
      <c r="J28" s="146">
        <v>589</v>
      </c>
      <c r="K28" s="147">
        <v>35735.78</v>
      </c>
      <c r="L28" s="147">
        <v>60.67</v>
      </c>
      <c r="M28" s="147">
        <v>62.07</v>
      </c>
      <c r="N28" s="146">
        <v>423</v>
      </c>
      <c r="O28" s="147">
        <v>33585.19</v>
      </c>
      <c r="P28" s="147">
        <v>79.400000000000006</v>
      </c>
      <c r="Q28" s="503">
        <v>80.95</v>
      </c>
      <c r="S28" s="8"/>
    </row>
    <row r="29" spans="1:20" x14ac:dyDescent="0.3">
      <c r="A29" s="138" t="s">
        <v>450</v>
      </c>
      <c r="B29" s="97">
        <v>7884</v>
      </c>
      <c r="C29" s="98">
        <v>1135291.99</v>
      </c>
      <c r="D29" s="98">
        <v>144</v>
      </c>
      <c r="E29" s="98">
        <v>140.96</v>
      </c>
      <c r="F29" s="97">
        <v>2358</v>
      </c>
      <c r="G29" s="98">
        <v>351812.68</v>
      </c>
      <c r="H29" s="98">
        <v>149.19999999999999</v>
      </c>
      <c r="I29" s="98">
        <v>148.94</v>
      </c>
      <c r="J29" s="97">
        <v>535</v>
      </c>
      <c r="K29" s="98">
        <v>78572.72</v>
      </c>
      <c r="L29" s="98">
        <v>146.86000000000001</v>
      </c>
      <c r="M29" s="98">
        <v>144.47</v>
      </c>
      <c r="N29" s="97">
        <v>717</v>
      </c>
      <c r="O29" s="98">
        <v>116803.1</v>
      </c>
      <c r="P29" s="98">
        <v>162.91</v>
      </c>
      <c r="Q29" s="504">
        <v>168.27</v>
      </c>
    </row>
    <row r="30" spans="1:20" x14ac:dyDescent="0.3">
      <c r="A30" s="138" t="s">
        <v>451</v>
      </c>
      <c r="B30" s="97">
        <v>4977</v>
      </c>
      <c r="C30" s="98">
        <v>1235851.47</v>
      </c>
      <c r="D30" s="98">
        <v>248.31</v>
      </c>
      <c r="E30" s="98">
        <v>248.16</v>
      </c>
      <c r="F30" s="97">
        <v>6607</v>
      </c>
      <c r="G30" s="98">
        <v>1559047.09</v>
      </c>
      <c r="H30" s="98">
        <v>235.97</v>
      </c>
      <c r="I30" s="98">
        <v>223.91</v>
      </c>
      <c r="J30" s="97">
        <v>948</v>
      </c>
      <c r="K30" s="98">
        <v>249007.38</v>
      </c>
      <c r="L30" s="98">
        <v>262.67</v>
      </c>
      <c r="M30" s="98">
        <v>268.08</v>
      </c>
      <c r="N30" s="97">
        <v>772</v>
      </c>
      <c r="O30" s="98">
        <v>193065.05</v>
      </c>
      <c r="P30" s="98">
        <v>250.08</v>
      </c>
      <c r="Q30" s="504">
        <v>251.37</v>
      </c>
    </row>
    <row r="31" spans="1:20" x14ac:dyDescent="0.3">
      <c r="A31" s="138" t="s">
        <v>452</v>
      </c>
      <c r="B31" s="97">
        <v>5567</v>
      </c>
      <c r="C31" s="98">
        <v>1975967.62</v>
      </c>
      <c r="D31" s="98">
        <v>354.94</v>
      </c>
      <c r="E31" s="98">
        <v>358.13</v>
      </c>
      <c r="F31" s="97">
        <v>1125</v>
      </c>
      <c r="G31" s="98">
        <v>387815.67999999999</v>
      </c>
      <c r="H31" s="98">
        <v>344.73</v>
      </c>
      <c r="I31" s="98">
        <v>340.07</v>
      </c>
      <c r="J31" s="97">
        <v>4538</v>
      </c>
      <c r="K31" s="98">
        <v>1624362.09</v>
      </c>
      <c r="L31" s="98">
        <v>357.95</v>
      </c>
      <c r="M31" s="98">
        <v>362.28</v>
      </c>
      <c r="N31" s="97">
        <v>731</v>
      </c>
      <c r="O31" s="98">
        <v>251741.8</v>
      </c>
      <c r="P31" s="98">
        <v>344.38</v>
      </c>
      <c r="Q31" s="504">
        <v>348.95</v>
      </c>
    </row>
    <row r="32" spans="1:20" x14ac:dyDescent="0.3">
      <c r="A32" s="138" t="s">
        <v>453</v>
      </c>
      <c r="B32" s="97">
        <v>27920</v>
      </c>
      <c r="C32" s="98">
        <v>12592046.07</v>
      </c>
      <c r="D32" s="98">
        <v>451</v>
      </c>
      <c r="E32" s="98">
        <v>451.15</v>
      </c>
      <c r="F32" s="97">
        <v>10873</v>
      </c>
      <c r="G32" s="98">
        <v>4864183.21</v>
      </c>
      <c r="H32" s="98">
        <v>447.36</v>
      </c>
      <c r="I32" s="98">
        <v>446.87</v>
      </c>
      <c r="J32" s="97">
        <v>19689</v>
      </c>
      <c r="K32" s="98">
        <v>8754314.7200000007</v>
      </c>
      <c r="L32" s="98">
        <v>444.63</v>
      </c>
      <c r="M32" s="98">
        <v>434.49</v>
      </c>
      <c r="N32" s="97">
        <v>7212</v>
      </c>
      <c r="O32" s="98">
        <v>3022028.99</v>
      </c>
      <c r="P32" s="98">
        <v>419.03</v>
      </c>
      <c r="Q32" s="504">
        <v>418.95</v>
      </c>
    </row>
    <row r="33" spans="1:21" x14ac:dyDescent="0.3">
      <c r="A33" s="138" t="s">
        <v>454</v>
      </c>
      <c r="B33" s="97">
        <v>46167</v>
      </c>
      <c r="C33" s="98">
        <v>25499331.510000002</v>
      </c>
      <c r="D33" s="98">
        <v>552.33000000000004</v>
      </c>
      <c r="E33" s="98">
        <v>552.48</v>
      </c>
      <c r="F33" s="97">
        <v>3929</v>
      </c>
      <c r="G33" s="98">
        <v>2124642.58</v>
      </c>
      <c r="H33" s="98">
        <v>540.76</v>
      </c>
      <c r="I33" s="98">
        <v>535.4</v>
      </c>
      <c r="J33" s="97">
        <v>14409</v>
      </c>
      <c r="K33" s="98">
        <v>7898510.46</v>
      </c>
      <c r="L33" s="98">
        <v>548.16999999999996</v>
      </c>
      <c r="M33" s="98">
        <v>548.05999999999995</v>
      </c>
      <c r="N33" s="97">
        <v>2</v>
      </c>
      <c r="O33" s="98">
        <v>1191.54</v>
      </c>
      <c r="P33" s="98">
        <v>595.77</v>
      </c>
      <c r="Q33" s="504">
        <v>595.77</v>
      </c>
    </row>
    <row r="34" spans="1:21" x14ac:dyDescent="0.3">
      <c r="A34" s="138" t="s">
        <v>455</v>
      </c>
      <c r="B34" s="97">
        <v>63893</v>
      </c>
      <c r="C34" s="98">
        <v>41521538.82</v>
      </c>
      <c r="D34" s="98">
        <v>649.86</v>
      </c>
      <c r="E34" s="98">
        <v>649.17999999999995</v>
      </c>
      <c r="F34" s="97">
        <v>1632</v>
      </c>
      <c r="G34" s="98">
        <v>1055745.8600000001</v>
      </c>
      <c r="H34" s="98">
        <v>646.9</v>
      </c>
      <c r="I34" s="98">
        <v>645.13</v>
      </c>
      <c r="J34" s="97">
        <v>13851</v>
      </c>
      <c r="K34" s="98">
        <v>8957537.8499999996</v>
      </c>
      <c r="L34" s="98">
        <v>646.71</v>
      </c>
      <c r="M34" s="98">
        <v>644.32000000000005</v>
      </c>
      <c r="N34" s="97">
        <v>13</v>
      </c>
      <c r="O34" s="98">
        <v>8046.35</v>
      </c>
      <c r="P34" s="98">
        <v>618.95000000000005</v>
      </c>
      <c r="Q34" s="504">
        <v>618.95000000000005</v>
      </c>
      <c r="S34" s="8"/>
    </row>
    <row r="35" spans="1:21" x14ac:dyDescent="0.3">
      <c r="A35" s="138" t="s">
        <v>456</v>
      </c>
      <c r="B35" s="97">
        <v>60686</v>
      </c>
      <c r="C35" s="98">
        <v>45558042.689999998</v>
      </c>
      <c r="D35" s="98">
        <v>750.72</v>
      </c>
      <c r="E35" s="98">
        <v>750.95</v>
      </c>
      <c r="F35" s="97">
        <v>1121</v>
      </c>
      <c r="G35" s="98">
        <v>838613.08</v>
      </c>
      <c r="H35" s="98">
        <v>748.09</v>
      </c>
      <c r="I35" s="98">
        <v>746.03</v>
      </c>
      <c r="J35" s="97">
        <v>8702</v>
      </c>
      <c r="K35" s="98">
        <v>6499127.1500000004</v>
      </c>
      <c r="L35" s="98">
        <v>746.85</v>
      </c>
      <c r="M35" s="98">
        <v>745.41</v>
      </c>
      <c r="N35" s="97">
        <v>0</v>
      </c>
      <c r="O35" s="98">
        <v>0</v>
      </c>
      <c r="P35" s="98">
        <v>0</v>
      </c>
      <c r="Q35" s="504" t="s">
        <v>429</v>
      </c>
    </row>
    <row r="36" spans="1:21" x14ac:dyDescent="0.3">
      <c r="A36" s="138" t="s">
        <v>457</v>
      </c>
      <c r="B36" s="97">
        <v>56915</v>
      </c>
      <c r="C36" s="98">
        <v>48324176.759999998</v>
      </c>
      <c r="D36" s="98">
        <v>849.06</v>
      </c>
      <c r="E36" s="98">
        <v>848.37</v>
      </c>
      <c r="F36" s="97">
        <v>906</v>
      </c>
      <c r="G36" s="98">
        <v>771428.64</v>
      </c>
      <c r="H36" s="98">
        <v>851.47</v>
      </c>
      <c r="I36" s="98">
        <v>851.97</v>
      </c>
      <c r="J36" s="97">
        <v>9756</v>
      </c>
      <c r="K36" s="98">
        <v>8299393.6399999997</v>
      </c>
      <c r="L36" s="98">
        <v>850.7</v>
      </c>
      <c r="M36" s="98">
        <v>846</v>
      </c>
      <c r="N36" s="97">
        <v>2613</v>
      </c>
      <c r="O36" s="98">
        <v>2213858.44</v>
      </c>
      <c r="P36" s="98">
        <v>847.25</v>
      </c>
      <c r="Q36" s="504">
        <v>846</v>
      </c>
    </row>
    <row r="37" spans="1:21" x14ac:dyDescent="0.3">
      <c r="A37" s="138" t="s">
        <v>458</v>
      </c>
      <c r="B37" s="97">
        <v>56806</v>
      </c>
      <c r="C37" s="98">
        <v>54045279.920000002</v>
      </c>
      <c r="D37" s="98">
        <v>951.4</v>
      </c>
      <c r="E37" s="98">
        <v>952</v>
      </c>
      <c r="F37" s="97">
        <v>931</v>
      </c>
      <c r="G37" s="98">
        <v>883563.4</v>
      </c>
      <c r="H37" s="98">
        <v>949.05</v>
      </c>
      <c r="I37" s="98">
        <v>947.83</v>
      </c>
      <c r="J37" s="97">
        <v>6213</v>
      </c>
      <c r="K37" s="98">
        <v>5911678.79</v>
      </c>
      <c r="L37" s="98">
        <v>951.5</v>
      </c>
      <c r="M37" s="98">
        <v>951.18</v>
      </c>
      <c r="N37" s="97">
        <v>6</v>
      </c>
      <c r="O37" s="98">
        <v>5613.73</v>
      </c>
      <c r="P37" s="98">
        <v>935.62</v>
      </c>
      <c r="Q37" s="504">
        <v>931.28</v>
      </c>
      <c r="S37" s="8"/>
    </row>
    <row r="38" spans="1:21" x14ac:dyDescent="0.3">
      <c r="A38" s="138" t="s">
        <v>436</v>
      </c>
      <c r="B38" s="97">
        <v>322985</v>
      </c>
      <c r="C38" s="98">
        <v>405950903.36000001</v>
      </c>
      <c r="D38" s="98">
        <v>1256.8699999999999</v>
      </c>
      <c r="E38" s="98">
        <v>1263.3699999999999</v>
      </c>
      <c r="F38" s="97">
        <v>3000</v>
      </c>
      <c r="G38" s="98">
        <v>3652566.66</v>
      </c>
      <c r="H38" s="98">
        <v>1217.52</v>
      </c>
      <c r="I38" s="98">
        <v>1212.22</v>
      </c>
      <c r="J38" s="97">
        <v>18393</v>
      </c>
      <c r="K38" s="98">
        <v>22245072.32</v>
      </c>
      <c r="L38" s="98">
        <v>1209.43</v>
      </c>
      <c r="M38" s="98">
        <v>1190.8499999999999</v>
      </c>
      <c r="N38" s="97">
        <v>3</v>
      </c>
      <c r="O38" s="98">
        <v>3823.78</v>
      </c>
      <c r="P38" s="98">
        <v>1274.5899999999999</v>
      </c>
      <c r="Q38" s="504">
        <v>1264.95</v>
      </c>
    </row>
    <row r="39" spans="1:21" x14ac:dyDescent="0.3">
      <c r="A39" s="138" t="s">
        <v>437</v>
      </c>
      <c r="B39" s="97">
        <v>226050</v>
      </c>
      <c r="C39" s="98">
        <v>387654100.79000002</v>
      </c>
      <c r="D39" s="98">
        <v>1714.9</v>
      </c>
      <c r="E39" s="98">
        <v>1700.2</v>
      </c>
      <c r="F39" s="97">
        <v>878</v>
      </c>
      <c r="G39" s="98">
        <v>1495971.64</v>
      </c>
      <c r="H39" s="98">
        <v>1703.84</v>
      </c>
      <c r="I39" s="98">
        <v>1677.42</v>
      </c>
      <c r="J39" s="97">
        <v>5031</v>
      </c>
      <c r="K39" s="98">
        <v>8527941.3599999994</v>
      </c>
      <c r="L39" s="98">
        <v>1695.08</v>
      </c>
      <c r="M39" s="98">
        <v>1674.18</v>
      </c>
      <c r="N39" s="97">
        <v>15</v>
      </c>
      <c r="O39" s="98">
        <v>26812.2</v>
      </c>
      <c r="P39" s="98">
        <v>1787.48</v>
      </c>
      <c r="Q39" s="504">
        <v>1787.48</v>
      </c>
    </row>
    <row r="40" spans="1:21" x14ac:dyDescent="0.3">
      <c r="A40" s="138" t="s">
        <v>438</v>
      </c>
      <c r="B40" s="97">
        <v>81354</v>
      </c>
      <c r="C40" s="98">
        <v>180023939.31999999</v>
      </c>
      <c r="D40" s="98">
        <v>2212.85</v>
      </c>
      <c r="E40" s="98">
        <v>2197.39</v>
      </c>
      <c r="F40" s="97">
        <v>238</v>
      </c>
      <c r="G40" s="98">
        <v>522835.95</v>
      </c>
      <c r="H40" s="98">
        <v>2196.79</v>
      </c>
      <c r="I40" s="98">
        <v>2179.29</v>
      </c>
      <c r="J40" s="97">
        <v>1128</v>
      </c>
      <c r="K40" s="98">
        <v>2471430.85</v>
      </c>
      <c r="L40" s="98">
        <v>2190.98</v>
      </c>
      <c r="M40" s="98">
        <v>2161.35</v>
      </c>
      <c r="N40" s="97">
        <v>0</v>
      </c>
      <c r="O40" s="98">
        <v>0</v>
      </c>
      <c r="P40" s="98">
        <v>0</v>
      </c>
      <c r="Q40" s="504" t="s">
        <v>429</v>
      </c>
    </row>
    <row r="41" spans="1:21" x14ac:dyDescent="0.3">
      <c r="A41" s="138" t="s">
        <v>485</v>
      </c>
      <c r="B41" s="97">
        <v>37392</v>
      </c>
      <c r="C41" s="98">
        <v>101815607.83</v>
      </c>
      <c r="D41" s="98">
        <v>2722.92</v>
      </c>
      <c r="E41" s="98">
        <v>2710.33</v>
      </c>
      <c r="F41" s="97">
        <v>72</v>
      </c>
      <c r="G41" s="98">
        <v>193000.69</v>
      </c>
      <c r="H41" s="98">
        <v>2680.57</v>
      </c>
      <c r="I41" s="98">
        <v>2633.88</v>
      </c>
      <c r="J41" s="97">
        <v>320</v>
      </c>
      <c r="K41" s="98">
        <v>865129.76</v>
      </c>
      <c r="L41" s="98">
        <v>2703.53</v>
      </c>
      <c r="M41" s="98">
        <v>2689.91</v>
      </c>
      <c r="N41" s="97">
        <v>0</v>
      </c>
      <c r="O41" s="98">
        <v>0</v>
      </c>
      <c r="P41" s="98">
        <v>0</v>
      </c>
      <c r="Q41" s="504" t="s">
        <v>429</v>
      </c>
    </row>
    <row r="42" spans="1:21" x14ac:dyDescent="0.3">
      <c r="A42" s="138" t="s">
        <v>486</v>
      </c>
      <c r="B42" s="97">
        <v>16906</v>
      </c>
      <c r="C42" s="98">
        <v>54494503.619999997</v>
      </c>
      <c r="D42" s="98">
        <v>3223.38</v>
      </c>
      <c r="E42" s="98">
        <v>3211.01</v>
      </c>
      <c r="F42" s="97">
        <v>23</v>
      </c>
      <c r="G42" s="98">
        <v>74365.899999999994</v>
      </c>
      <c r="H42" s="98">
        <v>3233.3</v>
      </c>
      <c r="I42" s="98">
        <v>3200.13</v>
      </c>
      <c r="J42" s="97">
        <v>114</v>
      </c>
      <c r="K42" s="98">
        <v>362868.82</v>
      </c>
      <c r="L42" s="98">
        <v>3183.06</v>
      </c>
      <c r="M42" s="98">
        <v>3153.03</v>
      </c>
      <c r="N42" s="97">
        <v>0</v>
      </c>
      <c r="O42" s="98">
        <v>0</v>
      </c>
      <c r="P42" s="98">
        <v>0</v>
      </c>
      <c r="Q42" s="504" t="s">
        <v>429</v>
      </c>
    </row>
    <row r="43" spans="1:21" x14ac:dyDescent="0.3">
      <c r="A43" s="138" t="s">
        <v>487</v>
      </c>
      <c r="B43" s="97">
        <v>8407</v>
      </c>
      <c r="C43" s="98">
        <v>31298594.379999999</v>
      </c>
      <c r="D43" s="98">
        <v>3722.92</v>
      </c>
      <c r="E43" s="98">
        <v>3709.63</v>
      </c>
      <c r="F43" s="97">
        <v>6</v>
      </c>
      <c r="G43" s="98">
        <v>22909.72</v>
      </c>
      <c r="H43" s="98">
        <v>3818.29</v>
      </c>
      <c r="I43" s="98">
        <v>3864.4</v>
      </c>
      <c r="J43" s="97">
        <v>38</v>
      </c>
      <c r="K43" s="98">
        <v>141635.04999999999</v>
      </c>
      <c r="L43" s="98">
        <v>3727.24</v>
      </c>
      <c r="M43" s="98">
        <v>3735.24</v>
      </c>
      <c r="N43" s="97">
        <v>1</v>
      </c>
      <c r="O43" s="98">
        <v>3574.96</v>
      </c>
      <c r="P43" s="98">
        <v>3574.96</v>
      </c>
      <c r="Q43" s="504">
        <v>3574.96</v>
      </c>
      <c r="S43" s="8"/>
      <c r="U43" s="8"/>
    </row>
    <row r="44" spans="1:21" ht="15" thickBot="1" x14ac:dyDescent="0.35">
      <c r="A44" s="140" t="s">
        <v>488</v>
      </c>
      <c r="B44" s="141">
        <v>8413</v>
      </c>
      <c r="C44" s="142">
        <v>39638174.810000002</v>
      </c>
      <c r="D44" s="142">
        <v>4711.54</v>
      </c>
      <c r="E44" s="142">
        <v>4540</v>
      </c>
      <c r="F44" s="141">
        <v>6</v>
      </c>
      <c r="G44" s="142">
        <v>31128.23</v>
      </c>
      <c r="H44" s="142">
        <v>5188.04</v>
      </c>
      <c r="I44" s="142">
        <v>4685.71</v>
      </c>
      <c r="J44" s="141">
        <v>19</v>
      </c>
      <c r="K44" s="142">
        <v>90216.24</v>
      </c>
      <c r="L44" s="142">
        <v>4748.22</v>
      </c>
      <c r="M44" s="142">
        <v>4444.42</v>
      </c>
      <c r="N44" s="141">
        <v>1</v>
      </c>
      <c r="O44" s="142">
        <v>5362.44</v>
      </c>
      <c r="P44" s="142">
        <v>5362.44</v>
      </c>
      <c r="Q44" s="505">
        <v>5362.44</v>
      </c>
    </row>
    <row r="45" spans="1:21" ht="16.2" thickBot="1" x14ac:dyDescent="0.35">
      <c r="A45" s="134" t="s">
        <v>526</v>
      </c>
      <c r="B45" s="135">
        <v>1043401</v>
      </c>
      <c r="C45" s="136">
        <v>1433383510.5599999</v>
      </c>
      <c r="D45" s="136">
        <v>1373.76</v>
      </c>
      <c r="E45" s="136">
        <v>1288.47</v>
      </c>
      <c r="F45" s="135">
        <v>34476</v>
      </c>
      <c r="G45" s="136">
        <v>18877788.100000001</v>
      </c>
      <c r="H45" s="136">
        <v>547.55999999999995</v>
      </c>
      <c r="I45" s="136">
        <v>446.87</v>
      </c>
      <c r="J45" s="135">
        <v>104273</v>
      </c>
      <c r="K45" s="136">
        <v>83012534.980000004</v>
      </c>
      <c r="L45" s="136">
        <v>796.11</v>
      </c>
      <c r="M45" s="136">
        <v>678.84</v>
      </c>
      <c r="N45" s="135">
        <v>12509</v>
      </c>
      <c r="O45" s="136">
        <v>5885507.5700000003</v>
      </c>
      <c r="P45" s="137">
        <v>470.5</v>
      </c>
      <c r="Q45" s="237">
        <v>418.95</v>
      </c>
      <c r="S45" s="8"/>
      <c r="T45" s="9"/>
    </row>
    <row r="46" spans="1:21" x14ac:dyDescent="0.3">
      <c r="B46" s="192"/>
      <c r="C46" s="192"/>
      <c r="D46" s="192"/>
      <c r="E46" s="192"/>
      <c r="F46" s="192"/>
      <c r="G46" s="192"/>
      <c r="H46" s="192"/>
      <c r="I46" s="192"/>
      <c r="J46" s="192"/>
      <c r="K46" s="192"/>
      <c r="L46" s="192"/>
      <c r="M46" s="192"/>
      <c r="N46" s="192"/>
      <c r="O46" s="192"/>
      <c r="P46" s="192"/>
      <c r="Q46" s="192"/>
    </row>
    <row r="47" spans="1:21" ht="15.6" x14ac:dyDescent="0.3">
      <c r="A47" s="444" t="s">
        <v>707</v>
      </c>
      <c r="B47" s="444"/>
      <c r="C47" s="444"/>
      <c r="D47" s="444"/>
      <c r="E47" s="444"/>
      <c r="F47" s="444"/>
      <c r="G47" s="444"/>
      <c r="H47" s="444"/>
      <c r="I47" s="444"/>
      <c r="J47" s="444"/>
      <c r="K47" s="444"/>
      <c r="L47" s="444"/>
      <c r="M47" s="444"/>
      <c r="N47" s="444"/>
      <c r="O47" s="444"/>
      <c r="P47" s="444"/>
      <c r="Q47" s="444"/>
      <c r="U47" s="8"/>
    </row>
    <row r="48" spans="1:21" ht="15" thickBot="1" x14ac:dyDescent="0.35">
      <c r="T48" s="8"/>
    </row>
    <row r="49" spans="1:19" x14ac:dyDescent="0.3">
      <c r="A49" s="445" t="s">
        <v>18</v>
      </c>
      <c r="B49" s="447" t="s">
        <v>5</v>
      </c>
      <c r="C49" s="448"/>
      <c r="D49" s="448"/>
      <c r="E49" s="449"/>
      <c r="F49" s="447" t="s">
        <v>6</v>
      </c>
      <c r="G49" s="448"/>
      <c r="H49" s="448"/>
      <c r="I49" s="449"/>
      <c r="J49" s="447" t="s">
        <v>19</v>
      </c>
      <c r="K49" s="448"/>
      <c r="L49" s="448"/>
      <c r="M49" s="449"/>
      <c r="N49" s="447" t="s">
        <v>20</v>
      </c>
      <c r="O49" s="448"/>
      <c r="P49" s="448"/>
      <c r="Q49" s="450"/>
    </row>
    <row r="50" spans="1:19" ht="15" thickBot="1" x14ac:dyDescent="0.35">
      <c r="A50" s="446"/>
      <c r="B50" s="153" t="s">
        <v>1</v>
      </c>
      <c r="C50" s="154" t="s">
        <v>50</v>
      </c>
      <c r="D50" s="154" t="s">
        <v>21</v>
      </c>
      <c r="E50" s="154" t="s">
        <v>431</v>
      </c>
      <c r="F50" s="153" t="s">
        <v>1</v>
      </c>
      <c r="G50" s="154" t="s">
        <v>50</v>
      </c>
      <c r="H50" s="154" t="s">
        <v>21</v>
      </c>
      <c r="I50" s="154" t="s">
        <v>431</v>
      </c>
      <c r="J50" s="153" t="s">
        <v>1</v>
      </c>
      <c r="K50" s="154" t="s">
        <v>50</v>
      </c>
      <c r="L50" s="154" t="s">
        <v>21</v>
      </c>
      <c r="M50" s="154" t="s">
        <v>431</v>
      </c>
      <c r="N50" s="153" t="s">
        <v>1</v>
      </c>
      <c r="O50" s="154" t="s">
        <v>50</v>
      </c>
      <c r="P50" s="154" t="s">
        <v>21</v>
      </c>
      <c r="Q50" s="155" t="s">
        <v>431</v>
      </c>
    </row>
    <row r="51" spans="1:19" x14ac:dyDescent="0.3">
      <c r="A51" s="156" t="s">
        <v>449</v>
      </c>
      <c r="B51" s="157">
        <v>8769</v>
      </c>
      <c r="C51" s="158">
        <v>511735.27</v>
      </c>
      <c r="D51" s="158">
        <v>58.36</v>
      </c>
      <c r="E51" s="158">
        <v>59.85</v>
      </c>
      <c r="F51" s="157">
        <v>4428</v>
      </c>
      <c r="G51" s="158">
        <v>285879.64</v>
      </c>
      <c r="H51" s="158">
        <v>64.56</v>
      </c>
      <c r="I51" s="158">
        <v>72.62</v>
      </c>
      <c r="J51" s="157">
        <v>365</v>
      </c>
      <c r="K51" s="158">
        <v>22048.91</v>
      </c>
      <c r="L51" s="158">
        <v>60.41</v>
      </c>
      <c r="M51" s="158">
        <v>61.21</v>
      </c>
      <c r="N51" s="157">
        <v>514</v>
      </c>
      <c r="O51" s="158">
        <v>41553.86</v>
      </c>
      <c r="P51" s="158">
        <v>80.84</v>
      </c>
      <c r="Q51" s="506">
        <v>80.95</v>
      </c>
    </row>
    <row r="52" spans="1:19" x14ac:dyDescent="0.3">
      <c r="A52" s="159" t="s">
        <v>450</v>
      </c>
      <c r="B52" s="99">
        <v>9236</v>
      </c>
      <c r="C52" s="100">
        <v>1361757.27</v>
      </c>
      <c r="D52" s="100">
        <v>147.44</v>
      </c>
      <c r="E52" s="100">
        <v>146.46</v>
      </c>
      <c r="F52" s="99">
        <v>5565</v>
      </c>
      <c r="G52" s="100">
        <v>817985.85</v>
      </c>
      <c r="H52" s="100">
        <v>146.99</v>
      </c>
      <c r="I52" s="100">
        <v>147.46</v>
      </c>
      <c r="J52" s="99">
        <v>334</v>
      </c>
      <c r="K52" s="100">
        <v>48362.94</v>
      </c>
      <c r="L52" s="100">
        <v>144.80000000000001</v>
      </c>
      <c r="M52" s="100">
        <v>141.30000000000001</v>
      </c>
      <c r="N52" s="99">
        <v>1504</v>
      </c>
      <c r="O52" s="100">
        <v>237864.82</v>
      </c>
      <c r="P52" s="100">
        <v>158.15</v>
      </c>
      <c r="Q52" s="507">
        <v>166.83</v>
      </c>
    </row>
    <row r="53" spans="1:19" x14ac:dyDescent="0.3">
      <c r="A53" s="159" t="s">
        <v>451</v>
      </c>
      <c r="B53" s="99">
        <v>6557</v>
      </c>
      <c r="C53" s="100">
        <v>1621132.97</v>
      </c>
      <c r="D53" s="100">
        <v>247.24</v>
      </c>
      <c r="E53" s="100">
        <v>246.28</v>
      </c>
      <c r="F53" s="99">
        <v>9343</v>
      </c>
      <c r="G53" s="100">
        <v>2253940.7000000002</v>
      </c>
      <c r="H53" s="100">
        <v>241.24</v>
      </c>
      <c r="I53" s="100">
        <v>232.89</v>
      </c>
      <c r="J53" s="99">
        <v>1262</v>
      </c>
      <c r="K53" s="100">
        <v>335719.35</v>
      </c>
      <c r="L53" s="100">
        <v>266.02</v>
      </c>
      <c r="M53" s="100">
        <v>268.27999999999997</v>
      </c>
      <c r="N53" s="99">
        <v>1855</v>
      </c>
      <c r="O53" s="100">
        <v>459288.23</v>
      </c>
      <c r="P53" s="100">
        <v>247.59</v>
      </c>
      <c r="Q53" s="507">
        <v>240.09</v>
      </c>
    </row>
    <row r="54" spans="1:19" x14ac:dyDescent="0.3">
      <c r="A54" s="159" t="s">
        <v>452</v>
      </c>
      <c r="B54" s="99">
        <v>11644</v>
      </c>
      <c r="C54" s="100">
        <v>4226067.57</v>
      </c>
      <c r="D54" s="100">
        <v>362.94</v>
      </c>
      <c r="E54" s="100">
        <v>369.06</v>
      </c>
      <c r="F54" s="99">
        <v>6813</v>
      </c>
      <c r="G54" s="100">
        <v>2488380.71</v>
      </c>
      <c r="H54" s="100">
        <v>365.24</v>
      </c>
      <c r="I54" s="100">
        <v>383.32</v>
      </c>
      <c r="J54" s="99">
        <v>6082</v>
      </c>
      <c r="K54" s="100">
        <v>2177455.04</v>
      </c>
      <c r="L54" s="100">
        <v>358.02</v>
      </c>
      <c r="M54" s="100">
        <v>363.76</v>
      </c>
      <c r="N54" s="99">
        <v>1527</v>
      </c>
      <c r="O54" s="100">
        <v>526110.82999999996</v>
      </c>
      <c r="P54" s="100">
        <v>344.54</v>
      </c>
      <c r="Q54" s="507">
        <v>348.95</v>
      </c>
      <c r="S54" s="8"/>
    </row>
    <row r="55" spans="1:19" x14ac:dyDescent="0.3">
      <c r="A55" s="159" t="s">
        <v>453</v>
      </c>
      <c r="B55" s="99">
        <v>70930</v>
      </c>
      <c r="C55" s="100">
        <v>31821363.02</v>
      </c>
      <c r="D55" s="100">
        <v>448.63</v>
      </c>
      <c r="E55" s="100">
        <v>446.75</v>
      </c>
      <c r="F55" s="99">
        <v>56554</v>
      </c>
      <c r="G55" s="100">
        <v>25302059.289999999</v>
      </c>
      <c r="H55" s="100">
        <v>447.4</v>
      </c>
      <c r="I55" s="100">
        <v>446.86</v>
      </c>
      <c r="J55" s="99">
        <v>19901</v>
      </c>
      <c r="K55" s="100">
        <v>8827062.25</v>
      </c>
      <c r="L55" s="100">
        <v>443.55</v>
      </c>
      <c r="M55" s="100">
        <v>431.33</v>
      </c>
      <c r="N55" s="99">
        <v>8773</v>
      </c>
      <c r="O55" s="100">
        <v>3675801.14</v>
      </c>
      <c r="P55" s="100">
        <v>418.99</v>
      </c>
      <c r="Q55" s="507">
        <v>418.95</v>
      </c>
    </row>
    <row r="56" spans="1:19" x14ac:dyDescent="0.3">
      <c r="A56" s="159" t="s">
        <v>454</v>
      </c>
      <c r="B56" s="99">
        <v>98061</v>
      </c>
      <c r="C56" s="100">
        <v>53932711.700000003</v>
      </c>
      <c r="D56" s="100">
        <v>549.99</v>
      </c>
      <c r="E56" s="100">
        <v>548.80999999999995</v>
      </c>
      <c r="F56" s="99">
        <v>52480</v>
      </c>
      <c r="G56" s="100">
        <v>28894386.57</v>
      </c>
      <c r="H56" s="100">
        <v>550.58000000000004</v>
      </c>
      <c r="I56" s="100">
        <v>547.79999999999995</v>
      </c>
      <c r="J56" s="99">
        <v>12819</v>
      </c>
      <c r="K56" s="100">
        <v>7034020.4900000002</v>
      </c>
      <c r="L56" s="100">
        <v>548.72</v>
      </c>
      <c r="M56" s="100">
        <v>551.87</v>
      </c>
      <c r="N56" s="99">
        <v>1</v>
      </c>
      <c r="O56" s="100">
        <v>595.77</v>
      </c>
      <c r="P56" s="100">
        <v>595.77</v>
      </c>
      <c r="Q56" s="507">
        <v>595.77</v>
      </c>
    </row>
    <row r="57" spans="1:19" x14ac:dyDescent="0.3">
      <c r="A57" s="159" t="s">
        <v>455</v>
      </c>
      <c r="B57" s="99">
        <v>107003</v>
      </c>
      <c r="C57" s="100">
        <v>69202998.030000001</v>
      </c>
      <c r="D57" s="100">
        <v>646.74</v>
      </c>
      <c r="E57" s="100">
        <v>644.63</v>
      </c>
      <c r="F57" s="99">
        <v>33719</v>
      </c>
      <c r="G57" s="100">
        <v>21860597.600000001</v>
      </c>
      <c r="H57" s="100">
        <v>648.32000000000005</v>
      </c>
      <c r="I57" s="100">
        <v>647.74</v>
      </c>
      <c r="J57" s="99">
        <v>8672</v>
      </c>
      <c r="K57" s="100">
        <v>5563788.3200000003</v>
      </c>
      <c r="L57" s="100">
        <v>641.58000000000004</v>
      </c>
      <c r="M57" s="100">
        <v>638.66</v>
      </c>
      <c r="N57" s="99">
        <v>0</v>
      </c>
      <c r="O57" s="100">
        <v>0</v>
      </c>
      <c r="P57" s="100">
        <v>0</v>
      </c>
      <c r="Q57" s="507" t="s">
        <v>429</v>
      </c>
      <c r="S57" s="8"/>
    </row>
    <row r="58" spans="1:19" x14ac:dyDescent="0.3">
      <c r="A58" s="159" t="s">
        <v>456</v>
      </c>
      <c r="B58" s="99">
        <v>71770</v>
      </c>
      <c r="C58" s="100">
        <v>53638556.57</v>
      </c>
      <c r="D58" s="100">
        <v>747.37</v>
      </c>
      <c r="E58" s="100">
        <v>746.11</v>
      </c>
      <c r="F58" s="99">
        <v>28234</v>
      </c>
      <c r="G58" s="100">
        <v>21153673.84</v>
      </c>
      <c r="H58" s="100">
        <v>749.23</v>
      </c>
      <c r="I58" s="100">
        <v>749.17</v>
      </c>
      <c r="J58" s="99">
        <v>3745</v>
      </c>
      <c r="K58" s="100">
        <v>2791748.27</v>
      </c>
      <c r="L58" s="100">
        <v>745.46</v>
      </c>
      <c r="M58" s="100">
        <v>742.75</v>
      </c>
      <c r="N58" s="99">
        <v>0</v>
      </c>
      <c r="O58" s="100">
        <v>0</v>
      </c>
      <c r="P58" s="100">
        <v>0</v>
      </c>
      <c r="Q58" s="507" t="s">
        <v>429</v>
      </c>
    </row>
    <row r="59" spans="1:19" x14ac:dyDescent="0.3">
      <c r="A59" s="159" t="s">
        <v>457</v>
      </c>
      <c r="B59" s="99">
        <v>52201</v>
      </c>
      <c r="C59" s="100">
        <v>44304810.579999998</v>
      </c>
      <c r="D59" s="100">
        <v>848.73</v>
      </c>
      <c r="E59" s="100">
        <v>847.97</v>
      </c>
      <c r="F59" s="99">
        <v>26482</v>
      </c>
      <c r="G59" s="100">
        <v>22535211.510000002</v>
      </c>
      <c r="H59" s="100">
        <v>850.96</v>
      </c>
      <c r="I59" s="100">
        <v>849.65</v>
      </c>
      <c r="J59" s="99">
        <v>4797</v>
      </c>
      <c r="K59" s="100">
        <v>4066769.17</v>
      </c>
      <c r="L59" s="100">
        <v>847.77</v>
      </c>
      <c r="M59" s="100">
        <v>846</v>
      </c>
      <c r="N59" s="99">
        <v>3694</v>
      </c>
      <c r="O59" s="100">
        <v>3127953.68</v>
      </c>
      <c r="P59" s="100">
        <v>846.77</v>
      </c>
      <c r="Q59" s="507">
        <v>846</v>
      </c>
    </row>
    <row r="60" spans="1:19" x14ac:dyDescent="0.3">
      <c r="A60" s="159" t="s">
        <v>458</v>
      </c>
      <c r="B60" s="99">
        <v>50156</v>
      </c>
      <c r="C60" s="100">
        <v>47702951.149999999</v>
      </c>
      <c r="D60" s="100">
        <v>951.09</v>
      </c>
      <c r="E60" s="100">
        <v>951.91</v>
      </c>
      <c r="F60" s="99">
        <v>24241</v>
      </c>
      <c r="G60" s="100">
        <v>23086660</v>
      </c>
      <c r="H60" s="100">
        <v>952.38</v>
      </c>
      <c r="I60" s="100">
        <v>953.52</v>
      </c>
      <c r="J60" s="99">
        <v>1567</v>
      </c>
      <c r="K60" s="100">
        <v>1489099.21</v>
      </c>
      <c r="L60" s="100">
        <v>950.29</v>
      </c>
      <c r="M60" s="100">
        <v>950.56</v>
      </c>
      <c r="N60" s="99">
        <v>0</v>
      </c>
      <c r="O60" s="100">
        <v>0</v>
      </c>
      <c r="P60" s="100">
        <v>0</v>
      </c>
      <c r="Q60" s="507" t="s">
        <v>429</v>
      </c>
    </row>
    <row r="61" spans="1:19" x14ac:dyDescent="0.3">
      <c r="A61" s="159" t="s">
        <v>436</v>
      </c>
      <c r="B61" s="99">
        <v>233646</v>
      </c>
      <c r="C61" s="100">
        <v>291195905.63</v>
      </c>
      <c r="D61" s="100">
        <v>1246.31</v>
      </c>
      <c r="E61" s="100">
        <v>1244.33</v>
      </c>
      <c r="F61" s="99">
        <v>72780</v>
      </c>
      <c r="G61" s="100">
        <v>87503009.650000006</v>
      </c>
      <c r="H61" s="100">
        <v>1202.29</v>
      </c>
      <c r="I61" s="100">
        <v>1184.6300000000001</v>
      </c>
      <c r="J61" s="99">
        <v>7865</v>
      </c>
      <c r="K61" s="100">
        <v>9782969.6199999992</v>
      </c>
      <c r="L61" s="100">
        <v>1243.8599999999999</v>
      </c>
      <c r="M61" s="100">
        <v>1264.95</v>
      </c>
      <c r="N61" s="99">
        <v>6</v>
      </c>
      <c r="O61" s="100">
        <v>7394.58</v>
      </c>
      <c r="P61" s="100">
        <v>1232.43</v>
      </c>
      <c r="Q61" s="507">
        <v>1264.95</v>
      </c>
    </row>
    <row r="62" spans="1:19" x14ac:dyDescent="0.3">
      <c r="A62" s="159" t="s">
        <v>437</v>
      </c>
      <c r="B62" s="99">
        <v>125045</v>
      </c>
      <c r="C62" s="100">
        <v>212265629.84999999</v>
      </c>
      <c r="D62" s="100">
        <v>1697.51</v>
      </c>
      <c r="E62" s="100">
        <v>1670.29</v>
      </c>
      <c r="F62" s="99">
        <v>16048</v>
      </c>
      <c r="G62" s="100">
        <v>26997553.469999999</v>
      </c>
      <c r="H62" s="100">
        <v>1682.3</v>
      </c>
      <c r="I62" s="100">
        <v>1651.69</v>
      </c>
      <c r="J62" s="99">
        <v>1429</v>
      </c>
      <c r="K62" s="100">
        <v>2386995.38</v>
      </c>
      <c r="L62" s="100">
        <v>1670.4</v>
      </c>
      <c r="M62" s="100">
        <v>1631.66</v>
      </c>
      <c r="N62" s="99">
        <v>11</v>
      </c>
      <c r="O62" s="100">
        <v>19662.28</v>
      </c>
      <c r="P62" s="100">
        <v>1787.48</v>
      </c>
      <c r="Q62" s="507">
        <v>1787.48</v>
      </c>
    </row>
    <row r="63" spans="1:19" x14ac:dyDescent="0.3">
      <c r="A63" s="159" t="s">
        <v>438</v>
      </c>
      <c r="B63" s="99">
        <v>41574</v>
      </c>
      <c r="C63" s="100">
        <v>92059718.900000006</v>
      </c>
      <c r="D63" s="100">
        <v>2214.36</v>
      </c>
      <c r="E63" s="100">
        <v>2196.4</v>
      </c>
      <c r="F63" s="99">
        <v>3359</v>
      </c>
      <c r="G63" s="100">
        <v>7371902.8799999999</v>
      </c>
      <c r="H63" s="100">
        <v>2194.67</v>
      </c>
      <c r="I63" s="100">
        <v>2173.16</v>
      </c>
      <c r="J63" s="99">
        <v>254</v>
      </c>
      <c r="K63" s="100">
        <v>552874.81000000006</v>
      </c>
      <c r="L63" s="100">
        <v>2176.67</v>
      </c>
      <c r="M63" s="100">
        <v>2150.61</v>
      </c>
      <c r="N63" s="99">
        <v>0</v>
      </c>
      <c r="O63" s="100">
        <v>0</v>
      </c>
      <c r="P63" s="100">
        <v>0</v>
      </c>
      <c r="Q63" s="507" t="s">
        <v>429</v>
      </c>
    </row>
    <row r="64" spans="1:19" x14ac:dyDescent="0.3">
      <c r="A64" s="159" t="s">
        <v>485</v>
      </c>
      <c r="B64" s="99">
        <v>18967</v>
      </c>
      <c r="C64" s="100">
        <v>51504933.82</v>
      </c>
      <c r="D64" s="100">
        <v>2715.5</v>
      </c>
      <c r="E64" s="100">
        <v>2699.96</v>
      </c>
      <c r="F64" s="99">
        <v>907</v>
      </c>
      <c r="G64" s="100">
        <v>2446723.6</v>
      </c>
      <c r="H64" s="100">
        <v>2697.6</v>
      </c>
      <c r="I64" s="100">
        <v>2677.31</v>
      </c>
      <c r="J64" s="99">
        <v>55</v>
      </c>
      <c r="K64" s="100">
        <v>149883.56</v>
      </c>
      <c r="L64" s="100">
        <v>2725.16</v>
      </c>
      <c r="M64" s="100">
        <v>2707.38</v>
      </c>
      <c r="N64" s="99">
        <v>0</v>
      </c>
      <c r="O64" s="100">
        <v>0</v>
      </c>
      <c r="P64" s="100">
        <v>0</v>
      </c>
      <c r="Q64" s="507" t="s">
        <v>429</v>
      </c>
    </row>
    <row r="65" spans="1:20" x14ac:dyDescent="0.3">
      <c r="A65" s="159" t="s">
        <v>486</v>
      </c>
      <c r="B65" s="99">
        <v>7441</v>
      </c>
      <c r="C65" s="100">
        <v>23915259.02</v>
      </c>
      <c r="D65" s="100">
        <v>3213.98</v>
      </c>
      <c r="E65" s="100">
        <v>3196.55</v>
      </c>
      <c r="F65" s="99">
        <v>280</v>
      </c>
      <c r="G65" s="100">
        <v>899826.01</v>
      </c>
      <c r="H65" s="100">
        <v>3213.66</v>
      </c>
      <c r="I65" s="100">
        <v>3196.15</v>
      </c>
      <c r="J65" s="99">
        <v>14</v>
      </c>
      <c r="K65" s="100">
        <v>45553.32</v>
      </c>
      <c r="L65" s="100">
        <v>3253.81</v>
      </c>
      <c r="M65" s="100">
        <v>3193.21</v>
      </c>
      <c r="N65" s="99">
        <v>0</v>
      </c>
      <c r="O65" s="100">
        <v>0</v>
      </c>
      <c r="P65" s="100">
        <v>0</v>
      </c>
      <c r="Q65" s="507" t="s">
        <v>429</v>
      </c>
    </row>
    <row r="66" spans="1:20" x14ac:dyDescent="0.3">
      <c r="A66" s="159" t="s">
        <v>487</v>
      </c>
      <c r="B66" s="99">
        <v>3279</v>
      </c>
      <c r="C66" s="100">
        <v>12207220.300000001</v>
      </c>
      <c r="D66" s="100">
        <v>3722.85</v>
      </c>
      <c r="E66" s="100">
        <v>3712.34</v>
      </c>
      <c r="F66" s="99">
        <v>141</v>
      </c>
      <c r="G66" s="100">
        <v>528014.59</v>
      </c>
      <c r="H66" s="100">
        <v>3744.78</v>
      </c>
      <c r="I66" s="100">
        <v>3742.05</v>
      </c>
      <c r="J66" s="99">
        <v>3</v>
      </c>
      <c r="K66" s="100">
        <v>10851.4</v>
      </c>
      <c r="L66" s="100">
        <v>3617.13</v>
      </c>
      <c r="M66" s="100">
        <v>3558.35</v>
      </c>
      <c r="N66" s="99">
        <v>0</v>
      </c>
      <c r="O66" s="100">
        <v>0</v>
      </c>
      <c r="P66" s="100">
        <v>0</v>
      </c>
      <c r="Q66" s="507" t="s">
        <v>429</v>
      </c>
    </row>
    <row r="67" spans="1:20" ht="15" thickBot="1" x14ac:dyDescent="0.35">
      <c r="A67" s="160" t="s">
        <v>488</v>
      </c>
      <c r="B67" s="161">
        <v>3306</v>
      </c>
      <c r="C67" s="162">
        <v>15563368.58</v>
      </c>
      <c r="D67" s="162">
        <v>4707.6099999999997</v>
      </c>
      <c r="E67" s="162">
        <v>4527.8500000000004</v>
      </c>
      <c r="F67" s="161">
        <v>67</v>
      </c>
      <c r="G67" s="162">
        <v>302033.90000000002</v>
      </c>
      <c r="H67" s="162">
        <v>4507.97</v>
      </c>
      <c r="I67" s="162">
        <v>4305.54</v>
      </c>
      <c r="J67" s="161">
        <v>5</v>
      </c>
      <c r="K67" s="162">
        <v>21273.34</v>
      </c>
      <c r="L67" s="162">
        <v>4254.67</v>
      </c>
      <c r="M67" s="162">
        <v>4236.38</v>
      </c>
      <c r="N67" s="161">
        <v>1</v>
      </c>
      <c r="O67" s="162">
        <v>4468.7</v>
      </c>
      <c r="P67" s="162">
        <v>4468.7</v>
      </c>
      <c r="Q67" s="508">
        <v>4468.7</v>
      </c>
    </row>
    <row r="68" spans="1:20" ht="16.2" thickBot="1" x14ac:dyDescent="0.35">
      <c r="A68" s="101" t="s">
        <v>526</v>
      </c>
      <c r="B68" s="102">
        <v>919585</v>
      </c>
      <c r="C68" s="103">
        <v>1007036120.23</v>
      </c>
      <c r="D68" s="103">
        <v>1095.0999999999999</v>
      </c>
      <c r="E68" s="103">
        <v>948.95</v>
      </c>
      <c r="F68" s="102">
        <v>341441</v>
      </c>
      <c r="G68" s="103">
        <v>274727839.81</v>
      </c>
      <c r="H68" s="103">
        <v>804.61</v>
      </c>
      <c r="I68" s="103">
        <v>706.64</v>
      </c>
      <c r="J68" s="102">
        <v>69169</v>
      </c>
      <c r="K68" s="103">
        <v>45306475.380000003</v>
      </c>
      <c r="L68" s="103">
        <v>655.01</v>
      </c>
      <c r="M68" s="103">
        <v>554.74</v>
      </c>
      <c r="N68" s="102">
        <v>17886</v>
      </c>
      <c r="O68" s="103">
        <v>8100693.8899999997</v>
      </c>
      <c r="P68" s="104">
        <v>452.91</v>
      </c>
      <c r="Q68" s="312">
        <v>418.95</v>
      </c>
      <c r="S68" s="8"/>
      <c r="T68" s="9"/>
    </row>
    <row r="70" spans="1:20" x14ac:dyDescent="0.3">
      <c r="B70" s="8"/>
      <c r="C70" s="8"/>
      <c r="D70" s="8"/>
      <c r="M70" s="8"/>
    </row>
    <row r="71" spans="1:20" x14ac:dyDescent="0.3">
      <c r="B71" s="8"/>
    </row>
    <row r="72" spans="1:20" x14ac:dyDescent="0.3">
      <c r="B72" s="8"/>
      <c r="E72" s="8"/>
    </row>
    <row r="74" spans="1:20" x14ac:dyDescent="0.3">
      <c r="B74" s="8"/>
      <c r="C74" s="8"/>
      <c r="D74" s="8"/>
      <c r="F74" s="8"/>
    </row>
    <row r="75" spans="1:20" x14ac:dyDescent="0.3">
      <c r="C75" s="8"/>
    </row>
    <row r="77" spans="1:20" x14ac:dyDescent="0.3">
      <c r="B77" s="8"/>
    </row>
  </sheetData>
  <mergeCells count="18">
    <mergeCell ref="B3:E3"/>
    <mergeCell ref="F3:I3"/>
    <mergeCell ref="J3:M3"/>
    <mergeCell ref="N3:Q3"/>
    <mergeCell ref="A1:Q1"/>
    <mergeCell ref="A3:A4"/>
    <mergeCell ref="A24:Q24"/>
    <mergeCell ref="A49:A50"/>
    <mergeCell ref="B49:E49"/>
    <mergeCell ref="F49:I49"/>
    <mergeCell ref="J49:M49"/>
    <mergeCell ref="N49:Q49"/>
    <mergeCell ref="A47:Q47"/>
    <mergeCell ref="N26:Q26"/>
    <mergeCell ref="J26:M26"/>
    <mergeCell ref="F26:I26"/>
    <mergeCell ref="B26:E26"/>
    <mergeCell ref="A26:A27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/>
  </sheetPr>
  <dimension ref="A1:E26"/>
  <sheetViews>
    <sheetView workbookViewId="0">
      <selection activeCell="B26" sqref="B26:C26"/>
    </sheetView>
  </sheetViews>
  <sheetFormatPr defaultRowHeight="14.4" x14ac:dyDescent="0.3"/>
  <cols>
    <col min="1" max="1" width="5.5546875" customWidth="1"/>
    <col min="2" max="2" width="20.33203125" customWidth="1"/>
    <col min="3" max="3" width="26.109375" customWidth="1"/>
  </cols>
  <sheetData>
    <row r="1" spans="1:4" s="38" customFormat="1" ht="15.6" x14ac:dyDescent="0.3">
      <c r="A1" s="451" t="s">
        <v>719</v>
      </c>
      <c r="B1" s="451"/>
      <c r="C1" s="451"/>
    </row>
    <row r="2" spans="1:4" ht="15" thickBot="1" x14ac:dyDescent="0.35">
      <c r="B2" s="39"/>
    </row>
    <row r="3" spans="1:4" s="42" customFormat="1" ht="16.2" thickBot="1" x14ac:dyDescent="0.35">
      <c r="A3" s="229" t="s">
        <v>52</v>
      </c>
      <c r="B3" s="133" t="s">
        <v>307</v>
      </c>
      <c r="C3" s="230" t="s">
        <v>1</v>
      </c>
    </row>
    <row r="4" spans="1:4" x14ac:dyDescent="0.3">
      <c r="A4" s="83">
        <v>1</v>
      </c>
      <c r="B4" s="130" t="s">
        <v>76</v>
      </c>
      <c r="C4" s="258">
        <v>35966</v>
      </c>
    </row>
    <row r="5" spans="1:4" x14ac:dyDescent="0.3">
      <c r="A5" s="52">
        <v>2</v>
      </c>
      <c r="B5" s="7" t="s">
        <v>77</v>
      </c>
      <c r="C5" s="128">
        <v>40640</v>
      </c>
      <c r="D5" s="8"/>
    </row>
    <row r="6" spans="1:4" x14ac:dyDescent="0.3">
      <c r="A6" s="52">
        <v>3</v>
      </c>
      <c r="B6" s="78" t="s">
        <v>308</v>
      </c>
      <c r="C6" s="128">
        <v>5766</v>
      </c>
    </row>
    <row r="7" spans="1:4" x14ac:dyDescent="0.3">
      <c r="A7" s="52">
        <v>4</v>
      </c>
      <c r="B7" s="78" t="s">
        <v>309</v>
      </c>
      <c r="C7" s="128">
        <v>6860</v>
      </c>
    </row>
    <row r="8" spans="1:4" x14ac:dyDescent="0.3">
      <c r="A8" s="52">
        <v>5</v>
      </c>
      <c r="B8" s="78" t="s">
        <v>310</v>
      </c>
      <c r="C8" s="128">
        <v>7767</v>
      </c>
    </row>
    <row r="9" spans="1:4" x14ac:dyDescent="0.3">
      <c r="A9" s="52">
        <v>6</v>
      </c>
      <c r="B9" s="78" t="s">
        <v>311</v>
      </c>
      <c r="C9" s="128">
        <v>9061</v>
      </c>
    </row>
    <row r="10" spans="1:4" x14ac:dyDescent="0.3">
      <c r="A10" s="52">
        <v>7</v>
      </c>
      <c r="B10" s="78" t="s">
        <v>312</v>
      </c>
      <c r="C10" s="128">
        <v>10623</v>
      </c>
    </row>
    <row r="11" spans="1:4" x14ac:dyDescent="0.3">
      <c r="A11" s="52">
        <v>8</v>
      </c>
      <c r="B11" s="78" t="s">
        <v>313</v>
      </c>
      <c r="C11" s="128">
        <v>12650</v>
      </c>
    </row>
    <row r="12" spans="1:4" x14ac:dyDescent="0.3">
      <c r="A12" s="52">
        <v>9</v>
      </c>
      <c r="B12" s="78" t="s">
        <v>314</v>
      </c>
      <c r="C12" s="128">
        <v>15299</v>
      </c>
    </row>
    <row r="13" spans="1:4" x14ac:dyDescent="0.3">
      <c r="A13" s="52">
        <v>10</v>
      </c>
      <c r="B13" s="78" t="s">
        <v>170</v>
      </c>
      <c r="C13" s="128">
        <v>17498</v>
      </c>
    </row>
    <row r="14" spans="1:4" x14ac:dyDescent="0.3">
      <c r="A14" s="52">
        <v>11</v>
      </c>
      <c r="B14" s="78" t="s">
        <v>315</v>
      </c>
      <c r="C14" s="128">
        <v>21443</v>
      </c>
    </row>
    <row r="15" spans="1:4" x14ac:dyDescent="0.3">
      <c r="A15" s="52">
        <v>12</v>
      </c>
      <c r="B15" s="78" t="s">
        <v>316</v>
      </c>
      <c r="C15" s="128">
        <v>26234</v>
      </c>
    </row>
    <row r="16" spans="1:4" x14ac:dyDescent="0.3">
      <c r="A16" s="52">
        <v>13</v>
      </c>
      <c r="B16" s="78" t="s">
        <v>317</v>
      </c>
      <c r="C16" s="128">
        <v>32926</v>
      </c>
    </row>
    <row r="17" spans="1:5" x14ac:dyDescent="0.3">
      <c r="A17" s="52">
        <v>14</v>
      </c>
      <c r="B17" s="78" t="s">
        <v>118</v>
      </c>
      <c r="C17" s="128">
        <v>44895</v>
      </c>
    </row>
    <row r="18" spans="1:5" x14ac:dyDescent="0.3">
      <c r="A18" s="52">
        <v>15</v>
      </c>
      <c r="B18" s="78" t="s">
        <v>318</v>
      </c>
      <c r="C18" s="128">
        <v>64557</v>
      </c>
    </row>
    <row r="19" spans="1:5" x14ac:dyDescent="0.3">
      <c r="A19" s="52">
        <v>16</v>
      </c>
      <c r="B19" s="78" t="s">
        <v>319</v>
      </c>
      <c r="C19" s="128">
        <v>71294</v>
      </c>
    </row>
    <row r="20" spans="1:5" x14ac:dyDescent="0.3">
      <c r="A20" s="52">
        <v>17</v>
      </c>
      <c r="B20" s="78" t="s">
        <v>123</v>
      </c>
      <c r="C20" s="128">
        <v>72937</v>
      </c>
    </row>
    <row r="21" spans="1:5" x14ac:dyDescent="0.3">
      <c r="A21" s="52">
        <v>18</v>
      </c>
      <c r="B21" s="78" t="s">
        <v>320</v>
      </c>
      <c r="C21" s="128">
        <v>79107</v>
      </c>
    </row>
    <row r="22" spans="1:5" x14ac:dyDescent="0.3">
      <c r="A22" s="52">
        <v>19</v>
      </c>
      <c r="B22" s="78" t="s">
        <v>321</v>
      </c>
      <c r="C22" s="128">
        <v>87018</v>
      </c>
    </row>
    <row r="23" spans="1:5" x14ac:dyDescent="0.3">
      <c r="A23" s="52">
        <v>20</v>
      </c>
      <c r="B23" s="78" t="s">
        <v>121</v>
      </c>
      <c r="C23" s="128">
        <v>99494</v>
      </c>
    </row>
    <row r="24" spans="1:5" x14ac:dyDescent="0.3">
      <c r="A24" s="52">
        <v>21</v>
      </c>
      <c r="B24" s="78" t="s">
        <v>322</v>
      </c>
      <c r="C24" s="128">
        <v>102443</v>
      </c>
    </row>
    <row r="25" spans="1:5" ht="15" thickBot="1" x14ac:dyDescent="0.35">
      <c r="A25" s="254">
        <v>22</v>
      </c>
      <c r="B25" s="255" t="s">
        <v>78</v>
      </c>
      <c r="C25" s="256">
        <v>1678262</v>
      </c>
      <c r="E25" s="8"/>
    </row>
    <row r="26" spans="1:5" s="42" customFormat="1" ht="16.2" thickBot="1" x14ac:dyDescent="0.35">
      <c r="A26" s="108"/>
      <c r="B26" s="257" t="s">
        <v>10</v>
      </c>
      <c r="C26" s="191">
        <f>SUM(C4:C25)</f>
        <v>2542740</v>
      </c>
    </row>
  </sheetData>
  <mergeCells count="1">
    <mergeCell ref="A1:C1"/>
  </mergeCells>
  <pageMargins left="0.7" right="0.7" top="0.75" bottom="0.75" header="0.3" footer="0.3"/>
  <pageSetup paperSize="9" orientation="portrait" r:id="rId1"/>
  <ignoredErrors>
    <ignoredError sqref="B6:B24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W61"/>
  <sheetViews>
    <sheetView topLeftCell="A22" workbookViewId="0">
      <selection sqref="A1:W1"/>
    </sheetView>
  </sheetViews>
  <sheetFormatPr defaultColWidth="9.109375" defaultRowHeight="14.4" x14ac:dyDescent="0.3"/>
  <cols>
    <col min="1" max="1" width="4.44140625" customWidth="1"/>
    <col min="2" max="2" width="9.33203125" bestFit="1" customWidth="1"/>
    <col min="3" max="3" width="13.5546875" style="8" customWidth="1"/>
    <col min="4" max="4" width="18.6640625" style="15" customWidth="1"/>
    <col min="5" max="5" width="13.33203125" style="15" bestFit="1" customWidth="1"/>
    <col min="6" max="6" width="10.33203125" style="8" bestFit="1" customWidth="1"/>
    <col min="7" max="7" width="8.44140625" style="15" bestFit="1" customWidth="1"/>
    <col min="8" max="8" width="17" style="15" customWidth="1"/>
    <col min="9" max="9" width="9.109375" style="15" bestFit="1" customWidth="1"/>
    <col min="10" max="10" width="10.5546875" style="8" customWidth="1"/>
    <col min="11" max="11" width="9.44140625" style="15" customWidth="1"/>
    <col min="12" max="12" width="17.44140625" style="15" bestFit="1" customWidth="1"/>
    <col min="13" max="13" width="9.109375" style="15" bestFit="1" customWidth="1"/>
    <col min="14" max="14" width="9.5546875" style="8" customWidth="1"/>
    <col min="15" max="15" width="8.44140625" style="15" bestFit="1" customWidth="1"/>
    <col min="16" max="16" width="15.88671875" style="15" customWidth="1"/>
    <col min="17" max="17" width="9.109375" style="15" bestFit="1" customWidth="1"/>
    <col min="18" max="18" width="10.33203125" style="8" customWidth="1"/>
    <col min="19" max="19" width="10.109375" style="15" bestFit="1" customWidth="1"/>
    <col min="20" max="20" width="19.109375" style="15" bestFit="1" customWidth="1"/>
    <col min="21" max="21" width="10.88671875" style="15" bestFit="1" customWidth="1"/>
    <col min="22" max="22" width="12.33203125" customWidth="1"/>
    <col min="23" max="23" width="9.88671875" customWidth="1"/>
  </cols>
  <sheetData>
    <row r="1" spans="1:23" s="38" customFormat="1" ht="15.6" x14ac:dyDescent="0.3">
      <c r="A1" s="451" t="s">
        <v>720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1"/>
      <c r="T1" s="451"/>
      <c r="U1" s="451"/>
      <c r="V1" s="451"/>
      <c r="W1" s="451"/>
    </row>
    <row r="2" spans="1:23" ht="15.75" customHeight="1" thickBot="1" x14ac:dyDescent="0.35">
      <c r="C2" s="39"/>
    </row>
    <row r="3" spans="1:23" s="38" customFormat="1" ht="14.25" customHeight="1" x14ac:dyDescent="0.3">
      <c r="A3" s="452" t="s">
        <v>52</v>
      </c>
      <c r="B3" s="454" t="s">
        <v>102</v>
      </c>
      <c r="C3" s="456" t="s">
        <v>105</v>
      </c>
      <c r="D3" s="457"/>
      <c r="E3" s="457"/>
      <c r="F3" s="458"/>
      <c r="G3" s="456" t="s">
        <v>106</v>
      </c>
      <c r="H3" s="457"/>
      <c r="I3" s="457"/>
      <c r="J3" s="458"/>
      <c r="K3" s="456" t="s">
        <v>107</v>
      </c>
      <c r="L3" s="457"/>
      <c r="M3" s="457"/>
      <c r="N3" s="458"/>
      <c r="O3" s="456" t="s">
        <v>108</v>
      </c>
      <c r="P3" s="457"/>
      <c r="Q3" s="457"/>
      <c r="R3" s="458"/>
      <c r="S3" s="456" t="s">
        <v>104</v>
      </c>
      <c r="T3" s="457"/>
      <c r="U3" s="457"/>
      <c r="V3" s="457"/>
      <c r="W3" s="458"/>
    </row>
    <row r="4" spans="1:23" s="38" customFormat="1" ht="16.2" thickBot="1" x14ac:dyDescent="0.35">
      <c r="A4" s="492"/>
      <c r="B4" s="493"/>
      <c r="C4" s="119" t="s">
        <v>1</v>
      </c>
      <c r="D4" s="120" t="s">
        <v>103</v>
      </c>
      <c r="E4" s="121" t="s">
        <v>21</v>
      </c>
      <c r="F4" s="122" t="s">
        <v>431</v>
      </c>
      <c r="G4" s="119" t="s">
        <v>1</v>
      </c>
      <c r="H4" s="120" t="s">
        <v>103</v>
      </c>
      <c r="I4" s="121" t="s">
        <v>21</v>
      </c>
      <c r="J4" s="122" t="s">
        <v>431</v>
      </c>
      <c r="K4" s="119" t="s">
        <v>1</v>
      </c>
      <c r="L4" s="120" t="s">
        <v>103</v>
      </c>
      <c r="M4" s="121" t="s">
        <v>21</v>
      </c>
      <c r="N4" s="122" t="s">
        <v>431</v>
      </c>
      <c r="O4" s="119" t="s">
        <v>1</v>
      </c>
      <c r="P4" s="120" t="s">
        <v>103</v>
      </c>
      <c r="Q4" s="121" t="s">
        <v>21</v>
      </c>
      <c r="R4" s="122" t="s">
        <v>431</v>
      </c>
      <c r="S4" s="119" t="s">
        <v>1</v>
      </c>
      <c r="T4" s="120" t="s">
        <v>103</v>
      </c>
      <c r="U4" s="121" t="s">
        <v>21</v>
      </c>
      <c r="V4" s="122" t="s">
        <v>431</v>
      </c>
      <c r="W4" s="121" t="s">
        <v>527</v>
      </c>
    </row>
    <row r="5" spans="1:23" x14ac:dyDescent="0.3">
      <c r="A5" s="83">
        <v>1</v>
      </c>
      <c r="B5" s="123" t="s">
        <v>76</v>
      </c>
      <c r="C5" s="123">
        <v>0</v>
      </c>
      <c r="D5" s="123">
        <v>0</v>
      </c>
      <c r="E5" s="125">
        <v>0</v>
      </c>
      <c r="F5" s="124" t="s">
        <v>429</v>
      </c>
      <c r="G5" s="125">
        <v>33254</v>
      </c>
      <c r="H5" s="126">
        <v>11708433.359999999</v>
      </c>
      <c r="I5" s="123">
        <v>352.09</v>
      </c>
      <c r="J5" s="124">
        <v>304.52999999999997</v>
      </c>
      <c r="K5" s="125">
        <v>1176</v>
      </c>
      <c r="L5" s="126">
        <v>965446.6</v>
      </c>
      <c r="M5" s="123">
        <v>820.96</v>
      </c>
      <c r="N5" s="124">
        <v>846</v>
      </c>
      <c r="O5" s="125">
        <v>1536</v>
      </c>
      <c r="P5" s="126">
        <v>1299227.6299999999</v>
      </c>
      <c r="Q5" s="123">
        <v>845.85</v>
      </c>
      <c r="R5" s="124">
        <v>846</v>
      </c>
      <c r="S5" s="253">
        <v>35966</v>
      </c>
      <c r="T5" s="126">
        <v>13973107.59</v>
      </c>
      <c r="U5" s="124">
        <v>388.51</v>
      </c>
      <c r="V5" s="124">
        <v>418.92</v>
      </c>
      <c r="W5" s="105">
        <v>1.41</v>
      </c>
    </row>
    <row r="6" spans="1:23" x14ac:dyDescent="0.3">
      <c r="A6" s="52">
        <v>2</v>
      </c>
      <c r="B6" s="110" t="s">
        <v>77</v>
      </c>
      <c r="C6" s="112">
        <v>3264</v>
      </c>
      <c r="D6" s="113">
        <v>4887638.49</v>
      </c>
      <c r="E6" s="111">
        <v>1497.44</v>
      </c>
      <c r="F6" s="111">
        <v>1566.62</v>
      </c>
      <c r="G6" s="112">
        <v>15589</v>
      </c>
      <c r="H6" s="113">
        <v>9335369.4100000001</v>
      </c>
      <c r="I6" s="110">
        <v>598.84</v>
      </c>
      <c r="J6" s="111">
        <v>494.94</v>
      </c>
      <c r="K6" s="112">
        <v>19947</v>
      </c>
      <c r="L6" s="113">
        <v>12918562.619999999</v>
      </c>
      <c r="M6" s="110">
        <v>647.64</v>
      </c>
      <c r="N6" s="111">
        <v>523.5</v>
      </c>
      <c r="O6" s="112">
        <v>1840</v>
      </c>
      <c r="P6" s="113">
        <v>1547531.38</v>
      </c>
      <c r="Q6" s="110">
        <v>841.05</v>
      </c>
      <c r="R6" s="111">
        <v>846</v>
      </c>
      <c r="S6" s="112">
        <v>40640</v>
      </c>
      <c r="T6" s="113">
        <v>28689101.899999999</v>
      </c>
      <c r="U6" s="111">
        <v>705.93</v>
      </c>
      <c r="V6" s="111">
        <v>552.55999999999995</v>
      </c>
      <c r="W6" s="107">
        <v>1.6</v>
      </c>
    </row>
    <row r="7" spans="1:23" x14ac:dyDescent="0.3">
      <c r="A7" s="52">
        <v>3</v>
      </c>
      <c r="B7" s="110" t="s">
        <v>95</v>
      </c>
      <c r="C7" s="112">
        <v>9370</v>
      </c>
      <c r="D7" s="113">
        <v>15683257.449999999</v>
      </c>
      <c r="E7" s="111">
        <v>1673.77</v>
      </c>
      <c r="F7" s="111">
        <v>1712.46</v>
      </c>
      <c r="G7" s="112">
        <v>14826</v>
      </c>
      <c r="H7" s="113">
        <v>9643182.6400000006</v>
      </c>
      <c r="I7" s="110">
        <v>650.41999999999996</v>
      </c>
      <c r="J7" s="111">
        <v>549.52</v>
      </c>
      <c r="K7" s="112">
        <v>15360</v>
      </c>
      <c r="L7" s="113">
        <v>10705675.279999999</v>
      </c>
      <c r="M7" s="110">
        <v>696.98</v>
      </c>
      <c r="N7" s="111">
        <v>578.49</v>
      </c>
      <c r="O7" s="112">
        <v>521</v>
      </c>
      <c r="P7" s="113">
        <v>437163.92</v>
      </c>
      <c r="Q7" s="110">
        <v>839.09</v>
      </c>
      <c r="R7" s="111">
        <v>846</v>
      </c>
      <c r="S7" s="112">
        <v>40077</v>
      </c>
      <c r="T7" s="113">
        <v>36469279.289999999</v>
      </c>
      <c r="U7" s="111">
        <v>909.98</v>
      </c>
      <c r="V7" s="111">
        <v>685.81</v>
      </c>
      <c r="W7" s="107">
        <v>1.58</v>
      </c>
    </row>
    <row r="8" spans="1:23" x14ac:dyDescent="0.3">
      <c r="A8" s="52">
        <v>4</v>
      </c>
      <c r="B8" s="110" t="s">
        <v>96</v>
      </c>
      <c r="C8" s="112">
        <v>43338</v>
      </c>
      <c r="D8" s="113">
        <v>67736292.390000001</v>
      </c>
      <c r="E8" s="111">
        <v>1562.98</v>
      </c>
      <c r="F8" s="111">
        <v>1499.55</v>
      </c>
      <c r="G8" s="112">
        <v>25978</v>
      </c>
      <c r="H8" s="113">
        <v>18598405.57</v>
      </c>
      <c r="I8" s="110">
        <v>715.93</v>
      </c>
      <c r="J8" s="111">
        <v>600.55999999999995</v>
      </c>
      <c r="K8" s="112">
        <v>23328</v>
      </c>
      <c r="L8" s="113">
        <v>17610553.390000001</v>
      </c>
      <c r="M8" s="110">
        <v>754.91</v>
      </c>
      <c r="N8" s="111">
        <v>627.46</v>
      </c>
      <c r="O8" s="112">
        <v>480</v>
      </c>
      <c r="P8" s="113">
        <v>401565.3</v>
      </c>
      <c r="Q8" s="110">
        <v>836.59</v>
      </c>
      <c r="R8" s="111">
        <v>846</v>
      </c>
      <c r="S8" s="112">
        <v>93124</v>
      </c>
      <c r="T8" s="113">
        <v>104346816.65000001</v>
      </c>
      <c r="U8" s="111">
        <v>1120.51</v>
      </c>
      <c r="V8" s="111">
        <v>973.24</v>
      </c>
      <c r="W8" s="107">
        <v>3.66</v>
      </c>
    </row>
    <row r="9" spans="1:23" x14ac:dyDescent="0.3">
      <c r="A9" s="52">
        <v>5</v>
      </c>
      <c r="B9" s="110" t="s">
        <v>97</v>
      </c>
      <c r="C9" s="112">
        <v>226487</v>
      </c>
      <c r="D9" s="113">
        <v>310088996.48000002</v>
      </c>
      <c r="E9" s="111">
        <v>1369.12</v>
      </c>
      <c r="F9" s="111">
        <v>1235.5</v>
      </c>
      <c r="G9" s="112">
        <v>33133</v>
      </c>
      <c r="H9" s="113">
        <v>25681397.609999999</v>
      </c>
      <c r="I9" s="110">
        <v>775.1</v>
      </c>
      <c r="J9" s="111">
        <v>673.93</v>
      </c>
      <c r="K9" s="112">
        <v>26575</v>
      </c>
      <c r="L9" s="113">
        <v>20529831.82</v>
      </c>
      <c r="M9" s="110">
        <v>772.52</v>
      </c>
      <c r="N9" s="111">
        <v>636.03</v>
      </c>
      <c r="O9" s="112">
        <v>414</v>
      </c>
      <c r="P9" s="113">
        <v>343486.18</v>
      </c>
      <c r="Q9" s="110">
        <v>829.68</v>
      </c>
      <c r="R9" s="111">
        <v>846</v>
      </c>
      <c r="S9" s="112">
        <v>286609</v>
      </c>
      <c r="T9" s="113">
        <v>356643712.08999997</v>
      </c>
      <c r="U9" s="111">
        <v>1244.3599999999999</v>
      </c>
      <c r="V9" s="111">
        <v>1123.06</v>
      </c>
      <c r="W9" s="107">
        <v>11.27</v>
      </c>
    </row>
    <row r="10" spans="1:23" x14ac:dyDescent="0.3">
      <c r="A10" s="52">
        <v>6</v>
      </c>
      <c r="B10" s="110" t="s">
        <v>98</v>
      </c>
      <c r="C10" s="112">
        <v>403691</v>
      </c>
      <c r="D10" s="113">
        <v>523091424</v>
      </c>
      <c r="E10" s="111">
        <v>1295.77</v>
      </c>
      <c r="F10" s="111">
        <v>1176.6500000000001</v>
      </c>
      <c r="G10" s="112">
        <v>38275</v>
      </c>
      <c r="H10" s="113">
        <v>32772204.109999999</v>
      </c>
      <c r="I10" s="110">
        <v>856.23</v>
      </c>
      <c r="J10" s="111">
        <v>779.96</v>
      </c>
      <c r="K10" s="112">
        <v>26092</v>
      </c>
      <c r="L10" s="113">
        <v>20427216.27</v>
      </c>
      <c r="M10" s="110">
        <v>782.89</v>
      </c>
      <c r="N10" s="111">
        <v>647.25</v>
      </c>
      <c r="O10" s="112">
        <v>4804</v>
      </c>
      <c r="P10" s="113">
        <v>2025145.69</v>
      </c>
      <c r="Q10" s="110">
        <v>421.55</v>
      </c>
      <c r="R10" s="111">
        <v>418.95</v>
      </c>
      <c r="S10" s="112">
        <v>472862</v>
      </c>
      <c r="T10" s="113">
        <v>578315990.07000005</v>
      </c>
      <c r="U10" s="111">
        <v>1223.01</v>
      </c>
      <c r="V10" s="111">
        <v>1100.02</v>
      </c>
      <c r="W10" s="107">
        <v>18.600000000000001</v>
      </c>
    </row>
    <row r="11" spans="1:23" x14ac:dyDescent="0.3">
      <c r="A11" s="52">
        <v>7</v>
      </c>
      <c r="B11" s="110" t="s">
        <v>99</v>
      </c>
      <c r="C11" s="112">
        <v>410518</v>
      </c>
      <c r="D11" s="113">
        <v>523282327.67000002</v>
      </c>
      <c r="E11" s="111">
        <v>1274.69</v>
      </c>
      <c r="F11" s="111">
        <v>1195.82</v>
      </c>
      <c r="G11" s="112">
        <v>41093</v>
      </c>
      <c r="H11" s="113">
        <v>35897754.950000003</v>
      </c>
      <c r="I11" s="110">
        <v>873.57</v>
      </c>
      <c r="J11" s="111">
        <v>804.68</v>
      </c>
      <c r="K11" s="112">
        <v>21268</v>
      </c>
      <c r="L11" s="113">
        <v>16486750.58</v>
      </c>
      <c r="M11" s="110">
        <v>775.19</v>
      </c>
      <c r="N11" s="111">
        <v>648.94000000000005</v>
      </c>
      <c r="O11" s="112">
        <v>11189</v>
      </c>
      <c r="P11" s="113">
        <v>4326868.6100000003</v>
      </c>
      <c r="Q11" s="110">
        <v>386.71</v>
      </c>
      <c r="R11" s="111">
        <v>418.95</v>
      </c>
      <c r="S11" s="112">
        <v>484068</v>
      </c>
      <c r="T11" s="113">
        <v>579993701.80999994</v>
      </c>
      <c r="U11" s="111">
        <v>1198.17</v>
      </c>
      <c r="V11" s="111">
        <v>1080.06</v>
      </c>
      <c r="W11" s="107">
        <v>19.04</v>
      </c>
    </row>
    <row r="12" spans="1:23" x14ac:dyDescent="0.3">
      <c r="A12" s="52">
        <v>8</v>
      </c>
      <c r="B12" s="110" t="s">
        <v>100</v>
      </c>
      <c r="C12" s="112">
        <v>352335</v>
      </c>
      <c r="D12" s="113">
        <v>435287710.32999998</v>
      </c>
      <c r="E12" s="111">
        <v>1235.44</v>
      </c>
      <c r="F12" s="111">
        <v>1145.46</v>
      </c>
      <c r="G12" s="112">
        <v>53461</v>
      </c>
      <c r="H12" s="113">
        <v>46151167.780000001</v>
      </c>
      <c r="I12" s="110">
        <v>863.27</v>
      </c>
      <c r="J12" s="111">
        <v>784.3</v>
      </c>
      <c r="K12" s="112">
        <v>17571</v>
      </c>
      <c r="L12" s="113">
        <v>13066987.18</v>
      </c>
      <c r="M12" s="110">
        <v>743.67</v>
      </c>
      <c r="N12" s="111">
        <v>636.5</v>
      </c>
      <c r="O12" s="112">
        <v>6799</v>
      </c>
      <c r="P12" s="113">
        <v>2542416.92</v>
      </c>
      <c r="Q12" s="110">
        <v>373.94</v>
      </c>
      <c r="R12" s="111">
        <v>418.95</v>
      </c>
      <c r="S12" s="112">
        <v>430166</v>
      </c>
      <c r="T12" s="113">
        <v>497048282.20999998</v>
      </c>
      <c r="U12" s="111">
        <v>1155.48</v>
      </c>
      <c r="V12" s="111">
        <v>1033.3699999999999</v>
      </c>
      <c r="W12" s="107">
        <v>16.920000000000002</v>
      </c>
    </row>
    <row r="13" spans="1:23" x14ac:dyDescent="0.3">
      <c r="A13" s="52">
        <v>9</v>
      </c>
      <c r="B13" s="110" t="s">
        <v>101</v>
      </c>
      <c r="C13" s="112">
        <v>238675</v>
      </c>
      <c r="D13" s="113">
        <v>271853871.63</v>
      </c>
      <c r="E13" s="111">
        <v>1139.01</v>
      </c>
      <c r="F13" s="111">
        <v>1010.27</v>
      </c>
      <c r="G13" s="112">
        <v>47637</v>
      </c>
      <c r="H13" s="113">
        <v>40835987.090000004</v>
      </c>
      <c r="I13" s="110">
        <v>857.23</v>
      </c>
      <c r="J13" s="111">
        <v>766.5</v>
      </c>
      <c r="K13" s="112">
        <v>11540</v>
      </c>
      <c r="L13" s="113">
        <v>8281043.1799999997</v>
      </c>
      <c r="M13" s="110">
        <v>717.59</v>
      </c>
      <c r="N13" s="111">
        <v>616.25</v>
      </c>
      <c r="O13" s="112">
        <v>1556</v>
      </c>
      <c r="P13" s="113">
        <v>599374.17000000004</v>
      </c>
      <c r="Q13" s="110">
        <v>385.2</v>
      </c>
      <c r="R13" s="111">
        <v>357.46</v>
      </c>
      <c r="S13" s="112">
        <v>299408</v>
      </c>
      <c r="T13" s="113">
        <v>321570276.06999999</v>
      </c>
      <c r="U13" s="111">
        <v>1074.02</v>
      </c>
      <c r="V13" s="111">
        <v>933.34</v>
      </c>
      <c r="W13" s="107">
        <v>11.78</v>
      </c>
    </row>
    <row r="14" spans="1:23" x14ac:dyDescent="0.3">
      <c r="A14" s="52">
        <v>10</v>
      </c>
      <c r="B14" s="110" t="s">
        <v>109</v>
      </c>
      <c r="C14" s="112">
        <v>179603</v>
      </c>
      <c r="D14" s="113">
        <v>191722559.97</v>
      </c>
      <c r="E14" s="111">
        <v>1067.48</v>
      </c>
      <c r="F14" s="111">
        <v>894.64</v>
      </c>
      <c r="G14" s="112">
        <v>43886</v>
      </c>
      <c r="H14" s="113">
        <v>37694398.060000002</v>
      </c>
      <c r="I14" s="110">
        <v>858.92</v>
      </c>
      <c r="J14" s="111">
        <v>757.1</v>
      </c>
      <c r="K14" s="112">
        <v>7446</v>
      </c>
      <c r="L14" s="113">
        <v>5125957.6500000004</v>
      </c>
      <c r="M14" s="110">
        <v>688.42</v>
      </c>
      <c r="N14" s="111">
        <v>571.21</v>
      </c>
      <c r="O14" s="112">
        <v>867</v>
      </c>
      <c r="P14" s="113">
        <v>323128.96999999997</v>
      </c>
      <c r="Q14" s="110">
        <v>372.7</v>
      </c>
      <c r="R14" s="111">
        <v>223.75</v>
      </c>
      <c r="S14" s="112">
        <v>231802</v>
      </c>
      <c r="T14" s="113">
        <v>234866044.65000001</v>
      </c>
      <c r="U14" s="111">
        <v>1013.22</v>
      </c>
      <c r="V14" s="111">
        <v>844.13</v>
      </c>
      <c r="W14" s="107">
        <v>9.1199999999999992</v>
      </c>
    </row>
    <row r="15" spans="1:23" x14ac:dyDescent="0.3">
      <c r="A15" s="52">
        <v>11</v>
      </c>
      <c r="B15" s="110" t="s">
        <v>110</v>
      </c>
      <c r="C15" s="112">
        <v>77277</v>
      </c>
      <c r="D15" s="113">
        <v>79052941.120000005</v>
      </c>
      <c r="E15" s="111">
        <v>1022.98</v>
      </c>
      <c r="F15" s="111">
        <v>834.2</v>
      </c>
      <c r="G15" s="112">
        <v>22232</v>
      </c>
      <c r="H15" s="113">
        <v>19503202.359999999</v>
      </c>
      <c r="I15" s="110">
        <v>877.26</v>
      </c>
      <c r="J15" s="111">
        <v>769.79</v>
      </c>
      <c r="K15" s="112">
        <v>2481</v>
      </c>
      <c r="L15" s="113">
        <v>1734360.36</v>
      </c>
      <c r="M15" s="110">
        <v>699.06</v>
      </c>
      <c r="N15" s="111">
        <v>517.59</v>
      </c>
      <c r="O15" s="112">
        <v>310</v>
      </c>
      <c r="P15" s="113">
        <v>117288.6</v>
      </c>
      <c r="Q15" s="110">
        <v>378.35</v>
      </c>
      <c r="R15" s="111">
        <v>227.78</v>
      </c>
      <c r="S15" s="112">
        <v>102300</v>
      </c>
      <c r="T15" s="113">
        <v>100407792.44</v>
      </c>
      <c r="U15" s="111">
        <v>981.5</v>
      </c>
      <c r="V15" s="111">
        <v>801.76</v>
      </c>
      <c r="W15" s="107">
        <v>4.0199999999999996</v>
      </c>
    </row>
    <row r="16" spans="1:23" ht="15" thickBot="1" x14ac:dyDescent="0.35">
      <c r="A16" s="52">
        <v>12</v>
      </c>
      <c r="B16" s="110" t="s">
        <v>111</v>
      </c>
      <c r="C16" s="112">
        <v>18428</v>
      </c>
      <c r="D16" s="113">
        <v>17732611.260000002</v>
      </c>
      <c r="E16" s="111">
        <v>962.26455719557202</v>
      </c>
      <c r="F16" s="111">
        <v>759.44</v>
      </c>
      <c r="G16" s="112">
        <v>6553</v>
      </c>
      <c r="H16" s="113">
        <v>5784124.9699999997</v>
      </c>
      <c r="I16" s="259">
        <v>882.66823897451548</v>
      </c>
      <c r="J16" s="111">
        <v>763.34</v>
      </c>
      <c r="K16" s="112">
        <v>658</v>
      </c>
      <c r="L16" s="113">
        <v>466625.43</v>
      </c>
      <c r="M16" s="111">
        <v>709.15718844984804</v>
      </c>
      <c r="N16" s="111">
        <v>488.42</v>
      </c>
      <c r="O16" s="112">
        <v>79</v>
      </c>
      <c r="P16" s="113">
        <v>23004.09</v>
      </c>
      <c r="Q16" s="111">
        <v>291.19101265822786</v>
      </c>
      <c r="R16" s="111">
        <v>192.21</v>
      </c>
      <c r="S16" s="112">
        <v>25718</v>
      </c>
      <c r="T16" s="113">
        <v>24006365.75</v>
      </c>
      <c r="U16" s="111">
        <v>933.44605918034063</v>
      </c>
      <c r="V16" s="111">
        <v>751.3</v>
      </c>
      <c r="W16" s="107">
        <v>1.0114286163744621</v>
      </c>
    </row>
    <row r="17" spans="1:23" s="42" customFormat="1" ht="16.2" thickBot="1" x14ac:dyDescent="0.35">
      <c r="A17" s="108"/>
      <c r="B17" s="115" t="s">
        <v>526</v>
      </c>
      <c r="C17" s="116">
        <v>1962986</v>
      </c>
      <c r="D17" s="117">
        <v>2440419630.79</v>
      </c>
      <c r="E17" s="118">
        <v>1243.2180518811647</v>
      </c>
      <c r="F17" s="118">
        <v>1139.1099999999999</v>
      </c>
      <c r="G17" s="116">
        <v>375917</v>
      </c>
      <c r="H17" s="117">
        <v>293605627.91000003</v>
      </c>
      <c r="I17" s="118">
        <v>781.03844175709003</v>
      </c>
      <c r="J17" s="118">
        <v>674.22</v>
      </c>
      <c r="K17" s="116">
        <v>173442</v>
      </c>
      <c r="L17" s="117">
        <v>128319010.36000003</v>
      </c>
      <c r="M17" s="118">
        <v>739.83816122969074</v>
      </c>
      <c r="N17" s="118">
        <v>619.57000000000005</v>
      </c>
      <c r="O17" s="116">
        <v>30395</v>
      </c>
      <c r="P17" s="117">
        <v>13986201.460000001</v>
      </c>
      <c r="Q17" s="118">
        <v>460.14809870044417</v>
      </c>
      <c r="R17" s="118">
        <v>418.95</v>
      </c>
      <c r="S17" s="116">
        <v>2542740</v>
      </c>
      <c r="T17" s="117">
        <v>2876330470.5200005</v>
      </c>
      <c r="U17" s="118">
        <v>1131.1933074242747</v>
      </c>
      <c r="V17" s="115">
        <v>997.32</v>
      </c>
      <c r="W17" s="109">
        <v>100</v>
      </c>
    </row>
    <row r="18" spans="1:23" x14ac:dyDescent="0.3">
      <c r="C18" s="321"/>
    </row>
    <row r="19" spans="1:23" ht="15" customHeight="1" x14ac:dyDescent="0.3">
      <c r="A19" s="451" t="s">
        <v>721</v>
      </c>
      <c r="B19" s="451"/>
      <c r="C19" s="451"/>
      <c r="D19" s="451"/>
      <c r="E19" s="451"/>
      <c r="F19" s="451"/>
      <c r="G19" s="451"/>
      <c r="H19" s="451"/>
      <c r="I19" s="451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</row>
    <row r="20" spans="1:23" ht="15" thickBot="1" x14ac:dyDescent="0.35"/>
    <row r="21" spans="1:23" ht="15.6" x14ac:dyDescent="0.3">
      <c r="A21" s="452" t="s">
        <v>52</v>
      </c>
      <c r="B21" s="454" t="s">
        <v>102</v>
      </c>
      <c r="C21" s="456" t="s">
        <v>105</v>
      </c>
      <c r="D21" s="457"/>
      <c r="E21" s="457"/>
      <c r="F21" s="458"/>
      <c r="G21" s="456" t="s">
        <v>106</v>
      </c>
      <c r="H21" s="457"/>
      <c r="I21" s="457"/>
      <c r="J21" s="458"/>
      <c r="K21" s="456" t="s">
        <v>107</v>
      </c>
      <c r="L21" s="457"/>
      <c r="M21" s="457"/>
      <c r="N21" s="458"/>
      <c r="O21" s="456" t="s">
        <v>108</v>
      </c>
      <c r="P21" s="457"/>
      <c r="Q21" s="457"/>
      <c r="R21" s="458"/>
      <c r="S21" s="456" t="s">
        <v>104</v>
      </c>
      <c r="T21" s="457"/>
      <c r="U21" s="457"/>
      <c r="V21" s="457"/>
      <c r="W21" s="458"/>
    </row>
    <row r="22" spans="1:23" ht="16.2" thickBot="1" x14ac:dyDescent="0.35">
      <c r="A22" s="492"/>
      <c r="B22" s="493"/>
      <c r="C22" s="119" t="s">
        <v>1</v>
      </c>
      <c r="D22" s="120" t="s">
        <v>103</v>
      </c>
      <c r="E22" s="121" t="s">
        <v>21</v>
      </c>
      <c r="F22" s="122" t="s">
        <v>431</v>
      </c>
      <c r="G22" s="119" t="s">
        <v>1</v>
      </c>
      <c r="H22" s="120" t="s">
        <v>103</v>
      </c>
      <c r="I22" s="121" t="s">
        <v>21</v>
      </c>
      <c r="J22" s="122" t="s">
        <v>431</v>
      </c>
      <c r="K22" s="119" t="s">
        <v>1</v>
      </c>
      <c r="L22" s="120" t="s">
        <v>103</v>
      </c>
      <c r="M22" s="121" t="s">
        <v>21</v>
      </c>
      <c r="N22" s="122" t="s">
        <v>431</v>
      </c>
      <c r="O22" s="119" t="s">
        <v>1</v>
      </c>
      <c r="P22" s="120" t="s">
        <v>103</v>
      </c>
      <c r="Q22" s="121" t="s">
        <v>21</v>
      </c>
      <c r="R22" s="122" t="s">
        <v>431</v>
      </c>
      <c r="S22" s="119" t="s">
        <v>1</v>
      </c>
      <c r="T22" s="120" t="s">
        <v>103</v>
      </c>
      <c r="U22" s="121" t="s">
        <v>21</v>
      </c>
      <c r="V22" s="122" t="s">
        <v>431</v>
      </c>
      <c r="W22" s="121" t="s">
        <v>527</v>
      </c>
    </row>
    <row r="23" spans="1:23" x14ac:dyDescent="0.3">
      <c r="A23" s="83">
        <v>1</v>
      </c>
      <c r="B23" s="123" t="s">
        <v>76</v>
      </c>
      <c r="C23" s="123">
        <v>0</v>
      </c>
      <c r="D23" s="123">
        <v>0</v>
      </c>
      <c r="E23" s="123">
        <v>0</v>
      </c>
      <c r="F23" s="124" t="s">
        <v>429</v>
      </c>
      <c r="G23" s="125">
        <v>16940</v>
      </c>
      <c r="H23" s="126">
        <v>5957008.1200000001</v>
      </c>
      <c r="I23" s="123">
        <v>351.65</v>
      </c>
      <c r="J23" s="124">
        <v>302.93</v>
      </c>
      <c r="K23" s="125">
        <v>658</v>
      </c>
      <c r="L23" s="126">
        <v>540405.63</v>
      </c>
      <c r="M23" s="123">
        <v>821.29</v>
      </c>
      <c r="N23" s="124">
        <v>846</v>
      </c>
      <c r="O23" s="125">
        <v>903</v>
      </c>
      <c r="P23" s="126">
        <v>763315.38</v>
      </c>
      <c r="Q23" s="123">
        <v>845.31</v>
      </c>
      <c r="R23" s="124">
        <v>846</v>
      </c>
      <c r="S23" s="253">
        <v>18501</v>
      </c>
      <c r="T23" s="126">
        <v>7260729.1299999999</v>
      </c>
      <c r="U23" s="126">
        <v>392.45</v>
      </c>
      <c r="V23" s="124">
        <v>418.94</v>
      </c>
      <c r="W23" s="105">
        <v>1.55</v>
      </c>
    </row>
    <row r="24" spans="1:23" x14ac:dyDescent="0.3">
      <c r="A24" s="52">
        <v>2</v>
      </c>
      <c r="B24" s="110" t="s">
        <v>77</v>
      </c>
      <c r="C24" s="112">
        <v>2548</v>
      </c>
      <c r="D24" s="113">
        <v>3888222.4</v>
      </c>
      <c r="E24" s="111">
        <v>1525.99</v>
      </c>
      <c r="F24" s="111">
        <v>1574.28</v>
      </c>
      <c r="G24" s="112">
        <v>3576</v>
      </c>
      <c r="H24" s="113">
        <v>2334544.9900000002</v>
      </c>
      <c r="I24" s="110">
        <v>652.84</v>
      </c>
      <c r="J24" s="111">
        <v>503.48</v>
      </c>
      <c r="K24" s="112">
        <v>11384</v>
      </c>
      <c r="L24" s="113">
        <v>7611381.0599999996</v>
      </c>
      <c r="M24" s="110">
        <v>668.6</v>
      </c>
      <c r="N24" s="111">
        <v>547.82000000000005</v>
      </c>
      <c r="O24" s="112">
        <v>954</v>
      </c>
      <c r="P24" s="113">
        <v>803150.45</v>
      </c>
      <c r="Q24" s="110">
        <v>841.88</v>
      </c>
      <c r="R24" s="111">
        <v>846</v>
      </c>
      <c r="S24" s="112">
        <v>18462</v>
      </c>
      <c r="T24" s="113">
        <v>14637298.9</v>
      </c>
      <c r="U24" s="113">
        <v>792.83</v>
      </c>
      <c r="V24" s="111">
        <v>619.61</v>
      </c>
      <c r="W24" s="107">
        <v>1.55</v>
      </c>
    </row>
    <row r="25" spans="1:23" x14ac:dyDescent="0.3">
      <c r="A25" s="52">
        <v>3</v>
      </c>
      <c r="B25" s="110" t="s">
        <v>95</v>
      </c>
      <c r="C25" s="112">
        <v>7004</v>
      </c>
      <c r="D25" s="113">
        <v>12322769.380000001</v>
      </c>
      <c r="E25" s="111">
        <v>1759.39</v>
      </c>
      <c r="F25" s="111">
        <v>1784.09</v>
      </c>
      <c r="G25" s="112">
        <v>2170</v>
      </c>
      <c r="H25" s="113">
        <v>1412706.72</v>
      </c>
      <c r="I25" s="110">
        <v>651.02</v>
      </c>
      <c r="J25" s="111">
        <v>509.81</v>
      </c>
      <c r="K25" s="112">
        <v>8687</v>
      </c>
      <c r="L25" s="113">
        <v>6325362.6900000004</v>
      </c>
      <c r="M25" s="110">
        <v>728.14</v>
      </c>
      <c r="N25" s="111">
        <v>611.27</v>
      </c>
      <c r="O25" s="112">
        <v>232</v>
      </c>
      <c r="P25" s="113">
        <v>188508.77</v>
      </c>
      <c r="Q25" s="110">
        <v>812.54</v>
      </c>
      <c r="R25" s="111">
        <v>846</v>
      </c>
      <c r="S25" s="112">
        <v>18093</v>
      </c>
      <c r="T25" s="113">
        <v>20249347.559999999</v>
      </c>
      <c r="U25" s="113">
        <v>1119.18</v>
      </c>
      <c r="V25" s="111">
        <v>901.75</v>
      </c>
      <c r="W25" s="107">
        <v>1.51</v>
      </c>
    </row>
    <row r="26" spans="1:23" x14ac:dyDescent="0.3">
      <c r="A26" s="52">
        <v>4</v>
      </c>
      <c r="B26" s="323" t="s">
        <v>96</v>
      </c>
      <c r="C26" s="324">
        <v>22092</v>
      </c>
      <c r="D26" s="325">
        <v>39412389.170000002</v>
      </c>
      <c r="E26" s="111">
        <v>1784.01</v>
      </c>
      <c r="F26" s="111">
        <v>1683.17</v>
      </c>
      <c r="G26" s="112">
        <v>2966</v>
      </c>
      <c r="H26" s="113">
        <v>1950747.8</v>
      </c>
      <c r="I26" s="110">
        <v>657.7</v>
      </c>
      <c r="J26" s="111">
        <v>524.09</v>
      </c>
      <c r="K26" s="112">
        <v>13720</v>
      </c>
      <c r="L26" s="113">
        <v>10971295.630000001</v>
      </c>
      <c r="M26" s="110">
        <v>799.66</v>
      </c>
      <c r="N26" s="111">
        <v>667.42</v>
      </c>
      <c r="O26" s="112">
        <v>236</v>
      </c>
      <c r="P26" s="113">
        <v>198791.76</v>
      </c>
      <c r="Q26" s="110">
        <v>842.34</v>
      </c>
      <c r="R26" s="111">
        <v>846</v>
      </c>
      <c r="S26" s="112">
        <v>39014</v>
      </c>
      <c r="T26" s="113">
        <v>52533224.359999999</v>
      </c>
      <c r="U26" s="113">
        <v>1346.52</v>
      </c>
      <c r="V26" s="111">
        <v>1360.26</v>
      </c>
      <c r="W26" s="107">
        <v>3.27</v>
      </c>
    </row>
    <row r="27" spans="1:23" x14ac:dyDescent="0.3">
      <c r="A27" s="52">
        <v>5</v>
      </c>
      <c r="B27" s="110" t="s">
        <v>97</v>
      </c>
      <c r="C27" s="112">
        <v>121507</v>
      </c>
      <c r="D27" s="113">
        <v>184164369.71000001</v>
      </c>
      <c r="E27" s="111">
        <v>1515.67</v>
      </c>
      <c r="F27" s="111">
        <v>1363.48</v>
      </c>
      <c r="G27" s="112">
        <v>2621</v>
      </c>
      <c r="H27" s="113">
        <v>1841983.7</v>
      </c>
      <c r="I27" s="110">
        <v>702.78</v>
      </c>
      <c r="J27" s="111">
        <v>555.67999999999995</v>
      </c>
      <c r="K27" s="112">
        <v>16506</v>
      </c>
      <c r="L27" s="113">
        <v>13820749.5</v>
      </c>
      <c r="M27" s="110">
        <v>837.32</v>
      </c>
      <c r="N27" s="111">
        <v>701.82</v>
      </c>
      <c r="O27" s="112">
        <v>167</v>
      </c>
      <c r="P27" s="113">
        <v>138173.88</v>
      </c>
      <c r="Q27" s="110">
        <v>827.39</v>
      </c>
      <c r="R27" s="111">
        <v>846</v>
      </c>
      <c r="S27" s="112">
        <v>140801</v>
      </c>
      <c r="T27" s="113">
        <v>199965276.78999999</v>
      </c>
      <c r="U27" s="113">
        <v>1420.2</v>
      </c>
      <c r="V27" s="111">
        <v>1268.46</v>
      </c>
      <c r="W27" s="107">
        <v>11.79</v>
      </c>
    </row>
    <row r="28" spans="1:23" x14ac:dyDescent="0.3">
      <c r="A28" s="52">
        <v>6</v>
      </c>
      <c r="B28" s="110" t="s">
        <v>98</v>
      </c>
      <c r="C28" s="112">
        <v>221062</v>
      </c>
      <c r="D28" s="113">
        <v>316699840.30000001</v>
      </c>
      <c r="E28" s="111">
        <v>1432.63</v>
      </c>
      <c r="F28" s="111">
        <v>1289.08</v>
      </c>
      <c r="G28" s="112">
        <v>1870</v>
      </c>
      <c r="H28" s="113">
        <v>1505179.37</v>
      </c>
      <c r="I28" s="110">
        <v>804.91</v>
      </c>
      <c r="J28" s="111">
        <v>626.04</v>
      </c>
      <c r="K28" s="112">
        <v>16429</v>
      </c>
      <c r="L28" s="113">
        <v>13984298.029999999</v>
      </c>
      <c r="M28" s="110">
        <v>851.2</v>
      </c>
      <c r="N28" s="111">
        <v>730.92</v>
      </c>
      <c r="O28" s="112">
        <v>1994</v>
      </c>
      <c r="P28" s="113">
        <v>827744.45</v>
      </c>
      <c r="Q28" s="110">
        <v>415.12</v>
      </c>
      <c r="R28" s="111">
        <v>418.95</v>
      </c>
      <c r="S28" s="112">
        <v>241355</v>
      </c>
      <c r="T28" s="113">
        <v>333017062.14999998</v>
      </c>
      <c r="U28" s="113">
        <v>1379.78</v>
      </c>
      <c r="V28" s="111">
        <v>1239</v>
      </c>
      <c r="W28" s="107">
        <v>20.2</v>
      </c>
    </row>
    <row r="29" spans="1:23" x14ac:dyDescent="0.3">
      <c r="A29" s="52">
        <v>7</v>
      </c>
      <c r="B29" s="110" t="s">
        <v>99</v>
      </c>
      <c r="C29" s="112">
        <v>223280</v>
      </c>
      <c r="D29" s="113">
        <v>313152150.75</v>
      </c>
      <c r="E29" s="111">
        <v>1402.51</v>
      </c>
      <c r="F29" s="111">
        <v>1338.78</v>
      </c>
      <c r="G29" s="112">
        <v>1248</v>
      </c>
      <c r="H29" s="113">
        <v>1070558.99</v>
      </c>
      <c r="I29" s="110">
        <v>857.82</v>
      </c>
      <c r="J29" s="111">
        <v>681.46</v>
      </c>
      <c r="K29" s="112">
        <v>13691</v>
      </c>
      <c r="L29" s="113">
        <v>11585447.140000001</v>
      </c>
      <c r="M29" s="110">
        <v>846.21</v>
      </c>
      <c r="N29" s="111">
        <v>743.21</v>
      </c>
      <c r="O29" s="112">
        <v>4795</v>
      </c>
      <c r="P29" s="113">
        <v>1852237.66</v>
      </c>
      <c r="Q29" s="110">
        <v>386.29</v>
      </c>
      <c r="R29" s="111">
        <v>418.95</v>
      </c>
      <c r="S29" s="112">
        <v>243014</v>
      </c>
      <c r="T29" s="113">
        <v>327660394.54000002</v>
      </c>
      <c r="U29" s="113">
        <v>1348.32</v>
      </c>
      <c r="V29" s="111">
        <v>1292.03</v>
      </c>
      <c r="W29" s="107">
        <v>20.34</v>
      </c>
    </row>
    <row r="30" spans="1:23" x14ac:dyDescent="0.3">
      <c r="A30" s="52">
        <v>8</v>
      </c>
      <c r="B30" s="110" t="s">
        <v>100</v>
      </c>
      <c r="C30" s="112">
        <v>190776</v>
      </c>
      <c r="D30" s="113">
        <v>259542463.88999999</v>
      </c>
      <c r="E30" s="111">
        <v>1360.46</v>
      </c>
      <c r="F30" s="111">
        <v>1312.69</v>
      </c>
      <c r="G30" s="112">
        <v>1108</v>
      </c>
      <c r="H30" s="113">
        <v>1044292.58</v>
      </c>
      <c r="I30" s="110">
        <v>942.5</v>
      </c>
      <c r="J30" s="111">
        <v>893.13</v>
      </c>
      <c r="K30" s="112">
        <v>10976</v>
      </c>
      <c r="L30" s="113">
        <v>8862690.2799999993</v>
      </c>
      <c r="M30" s="110">
        <v>807.46</v>
      </c>
      <c r="N30" s="111">
        <v>708.55</v>
      </c>
      <c r="O30" s="112">
        <v>2419</v>
      </c>
      <c r="P30" s="113">
        <v>878422.91</v>
      </c>
      <c r="Q30" s="110">
        <v>363.13</v>
      </c>
      <c r="R30" s="111">
        <v>418.95</v>
      </c>
      <c r="S30" s="112">
        <v>205279</v>
      </c>
      <c r="T30" s="113">
        <v>270327869.66000003</v>
      </c>
      <c r="U30" s="113">
        <v>1316.88</v>
      </c>
      <c r="V30" s="111">
        <v>1272.9100000000001</v>
      </c>
      <c r="W30" s="107">
        <v>17.18</v>
      </c>
    </row>
    <row r="31" spans="1:23" x14ac:dyDescent="0.3">
      <c r="A31" s="52">
        <v>9</v>
      </c>
      <c r="B31" s="110" t="s">
        <v>101</v>
      </c>
      <c r="C31" s="112">
        <v>124521</v>
      </c>
      <c r="D31" s="113">
        <v>154945239.19</v>
      </c>
      <c r="E31" s="111">
        <v>1244.33</v>
      </c>
      <c r="F31" s="111">
        <v>1169.32</v>
      </c>
      <c r="G31" s="112">
        <v>849</v>
      </c>
      <c r="H31" s="113">
        <v>783806.86</v>
      </c>
      <c r="I31" s="110">
        <v>923.21</v>
      </c>
      <c r="J31" s="111">
        <v>874.8</v>
      </c>
      <c r="K31" s="112">
        <v>6757</v>
      </c>
      <c r="L31" s="113">
        <v>5236535.4000000004</v>
      </c>
      <c r="M31" s="110">
        <v>774.98</v>
      </c>
      <c r="N31" s="111">
        <v>675.59</v>
      </c>
      <c r="O31" s="112">
        <v>496</v>
      </c>
      <c r="P31" s="113">
        <v>157603.48000000001</v>
      </c>
      <c r="Q31" s="110">
        <v>317.75</v>
      </c>
      <c r="R31" s="111">
        <v>418.95</v>
      </c>
      <c r="S31" s="112">
        <v>132623</v>
      </c>
      <c r="T31" s="113">
        <v>161123184.93000001</v>
      </c>
      <c r="U31" s="113">
        <v>1214.9000000000001</v>
      </c>
      <c r="V31" s="111">
        <v>1130.78</v>
      </c>
      <c r="W31" s="107">
        <v>11.1</v>
      </c>
    </row>
    <row r="32" spans="1:23" x14ac:dyDescent="0.3">
      <c r="A32" s="52">
        <v>10</v>
      </c>
      <c r="B32" s="110" t="s">
        <v>109</v>
      </c>
      <c r="C32" s="112">
        <v>87292</v>
      </c>
      <c r="D32" s="113">
        <v>101456203.08</v>
      </c>
      <c r="E32" s="111">
        <v>1162.26</v>
      </c>
      <c r="F32" s="111">
        <v>1027.3599999999999</v>
      </c>
      <c r="G32" s="112">
        <v>677</v>
      </c>
      <c r="H32" s="113">
        <v>604485.93000000005</v>
      </c>
      <c r="I32" s="110">
        <v>892.89</v>
      </c>
      <c r="J32" s="111">
        <v>897.85</v>
      </c>
      <c r="K32" s="112">
        <v>3970</v>
      </c>
      <c r="L32" s="113">
        <v>2951039.97</v>
      </c>
      <c r="M32" s="110">
        <v>743.34</v>
      </c>
      <c r="N32" s="111">
        <v>643.20000000000005</v>
      </c>
      <c r="O32" s="112">
        <v>232</v>
      </c>
      <c r="P32" s="113">
        <v>56835.92</v>
      </c>
      <c r="Q32" s="110">
        <v>244.98</v>
      </c>
      <c r="R32" s="111">
        <v>198.11</v>
      </c>
      <c r="S32" s="112">
        <v>92171</v>
      </c>
      <c r="T32" s="113">
        <v>105068564.90000001</v>
      </c>
      <c r="U32" s="113">
        <v>1139.93</v>
      </c>
      <c r="V32" s="111">
        <v>1003.54</v>
      </c>
      <c r="W32" s="107">
        <v>7.72</v>
      </c>
    </row>
    <row r="33" spans="1:23" x14ac:dyDescent="0.3">
      <c r="A33" s="52">
        <v>11</v>
      </c>
      <c r="B33" s="110" t="s">
        <v>110</v>
      </c>
      <c r="C33" s="112">
        <v>35634</v>
      </c>
      <c r="D33" s="113">
        <v>39679272.659999996</v>
      </c>
      <c r="E33" s="111">
        <v>1113.52</v>
      </c>
      <c r="F33" s="111">
        <v>972.91</v>
      </c>
      <c r="G33" s="112">
        <v>336</v>
      </c>
      <c r="H33" s="113">
        <v>291403.63</v>
      </c>
      <c r="I33" s="110">
        <v>867.27</v>
      </c>
      <c r="J33" s="111">
        <v>886.44</v>
      </c>
      <c r="K33" s="112">
        <v>1212</v>
      </c>
      <c r="L33" s="113">
        <v>911531.15</v>
      </c>
      <c r="M33" s="110">
        <v>752.09</v>
      </c>
      <c r="N33" s="111">
        <v>641.86</v>
      </c>
      <c r="O33" s="112">
        <v>68</v>
      </c>
      <c r="P33" s="113">
        <v>15874.11</v>
      </c>
      <c r="Q33" s="110">
        <v>233.44</v>
      </c>
      <c r="R33" s="111">
        <v>190.2</v>
      </c>
      <c r="S33" s="112">
        <v>37250</v>
      </c>
      <c r="T33" s="113">
        <v>40898081.549999997</v>
      </c>
      <c r="U33" s="113">
        <v>1097.94</v>
      </c>
      <c r="V33" s="111">
        <v>949.54</v>
      </c>
      <c r="W33" s="107">
        <v>3.12</v>
      </c>
    </row>
    <row r="34" spans="1:23" ht="15" thickBot="1" x14ac:dyDescent="0.35">
      <c r="A34" s="254">
        <v>12</v>
      </c>
      <c r="B34" s="255" t="s">
        <v>111</v>
      </c>
      <c r="C34" s="239">
        <v>7685</v>
      </c>
      <c r="D34" s="240">
        <v>8120590.0299999993</v>
      </c>
      <c r="E34" s="240">
        <v>1056.6805504229017</v>
      </c>
      <c r="F34" s="270">
        <v>900.68</v>
      </c>
      <c r="G34" s="239">
        <v>115</v>
      </c>
      <c r="H34" s="240">
        <v>81069.409999999989</v>
      </c>
      <c r="I34" s="240">
        <v>704.95139130434768</v>
      </c>
      <c r="J34" s="270">
        <v>606.47</v>
      </c>
      <c r="K34" s="239">
        <v>283</v>
      </c>
      <c r="L34" s="240">
        <v>211798.5</v>
      </c>
      <c r="M34" s="240">
        <v>748.40459363957598</v>
      </c>
      <c r="N34" s="270">
        <v>631.29999999999995</v>
      </c>
      <c r="O34" s="239">
        <v>13</v>
      </c>
      <c r="P34" s="240">
        <v>4848.8</v>
      </c>
      <c r="Q34" s="240">
        <v>372.98461538461538</v>
      </c>
      <c r="R34" s="270">
        <v>239.4</v>
      </c>
      <c r="S34" s="239">
        <v>8096</v>
      </c>
      <c r="T34" s="240">
        <v>8418306.7400000002</v>
      </c>
      <c r="U34" s="240">
        <v>1039.8106151185771</v>
      </c>
      <c r="V34" s="270">
        <v>881.02</v>
      </c>
      <c r="W34" s="240">
        <v>0.67768292039820566</v>
      </c>
    </row>
    <row r="35" spans="1:23" ht="16.2" thickBot="1" x14ac:dyDescent="0.35">
      <c r="A35" s="108"/>
      <c r="B35" s="115" t="s">
        <v>526</v>
      </c>
      <c r="C35" s="226">
        <v>1043401</v>
      </c>
      <c r="D35" s="284">
        <v>1433383510.5599999</v>
      </c>
      <c r="E35" s="284">
        <v>1373.7609131676124</v>
      </c>
      <c r="F35" s="118">
        <v>1288.47</v>
      </c>
      <c r="G35" s="226">
        <v>34476</v>
      </c>
      <c r="H35" s="284">
        <v>18877788.099999998</v>
      </c>
      <c r="I35" s="284">
        <v>547.56317728274735</v>
      </c>
      <c r="J35" s="118">
        <v>446.87</v>
      </c>
      <c r="K35" s="226">
        <v>104273</v>
      </c>
      <c r="L35" s="284">
        <v>83012534.980000004</v>
      </c>
      <c r="M35" s="284">
        <v>796.10766909938343</v>
      </c>
      <c r="N35" s="118">
        <v>678.84</v>
      </c>
      <c r="O35" s="226">
        <v>12509</v>
      </c>
      <c r="P35" s="284">
        <v>5885507.5700000012</v>
      </c>
      <c r="Q35" s="284">
        <v>470.50184427212417</v>
      </c>
      <c r="R35" s="118">
        <v>418.95</v>
      </c>
      <c r="S35" s="226">
        <v>1194659</v>
      </c>
      <c r="T35" s="284">
        <v>1541159341.2100003</v>
      </c>
      <c r="U35" s="284">
        <v>1290.0412094246142</v>
      </c>
      <c r="V35" s="118">
        <v>1198.6199999999999</v>
      </c>
      <c r="W35" s="109">
        <v>100</v>
      </c>
    </row>
    <row r="36" spans="1:23" x14ac:dyDescent="0.3">
      <c r="D36" s="9"/>
    </row>
    <row r="37" spans="1:23" ht="15.6" x14ac:dyDescent="0.3">
      <c r="A37" s="451" t="s">
        <v>722</v>
      </c>
      <c r="B37" s="451"/>
      <c r="C37" s="451"/>
      <c r="D37" s="451"/>
      <c r="E37" s="451"/>
      <c r="F37" s="451"/>
      <c r="G37" s="451"/>
      <c r="H37" s="451"/>
      <c r="I37" s="451"/>
      <c r="J37" s="451"/>
      <c r="K37" s="451"/>
      <c r="L37" s="451"/>
      <c r="M37" s="451"/>
      <c r="N37" s="451"/>
      <c r="O37" s="451"/>
      <c r="P37" s="451"/>
      <c r="Q37" s="451"/>
      <c r="R37" s="451"/>
      <c r="S37" s="451"/>
      <c r="T37" s="451"/>
      <c r="U37" s="451"/>
      <c r="V37" s="451"/>
      <c r="W37" s="451"/>
    </row>
    <row r="38" spans="1:23" ht="15" thickBot="1" x14ac:dyDescent="0.35"/>
    <row r="39" spans="1:23" ht="15.6" x14ac:dyDescent="0.3">
      <c r="A39" s="452" t="s">
        <v>52</v>
      </c>
      <c r="B39" s="454" t="s">
        <v>102</v>
      </c>
      <c r="C39" s="456" t="s">
        <v>105</v>
      </c>
      <c r="D39" s="457"/>
      <c r="E39" s="457"/>
      <c r="F39" s="458"/>
      <c r="G39" s="456" t="s">
        <v>106</v>
      </c>
      <c r="H39" s="457"/>
      <c r="I39" s="457"/>
      <c r="J39" s="458"/>
      <c r="K39" s="456" t="s">
        <v>107</v>
      </c>
      <c r="L39" s="457"/>
      <c r="M39" s="457"/>
      <c r="N39" s="458"/>
      <c r="O39" s="456" t="s">
        <v>108</v>
      </c>
      <c r="P39" s="457"/>
      <c r="Q39" s="457"/>
      <c r="R39" s="458"/>
      <c r="S39" s="456" t="s">
        <v>104</v>
      </c>
      <c r="T39" s="457"/>
      <c r="U39" s="457"/>
      <c r="V39" s="457"/>
      <c r="W39" s="458"/>
    </row>
    <row r="40" spans="1:23" ht="16.2" thickBot="1" x14ac:dyDescent="0.35">
      <c r="A40" s="492"/>
      <c r="B40" s="493"/>
      <c r="C40" s="119" t="s">
        <v>1</v>
      </c>
      <c r="D40" s="120" t="s">
        <v>103</v>
      </c>
      <c r="E40" s="121" t="s">
        <v>21</v>
      </c>
      <c r="F40" s="122" t="s">
        <v>431</v>
      </c>
      <c r="G40" s="119" t="s">
        <v>1</v>
      </c>
      <c r="H40" s="120" t="s">
        <v>103</v>
      </c>
      <c r="I40" s="121" t="s">
        <v>21</v>
      </c>
      <c r="J40" s="122" t="s">
        <v>431</v>
      </c>
      <c r="K40" s="119" t="s">
        <v>1</v>
      </c>
      <c r="L40" s="120" t="s">
        <v>103</v>
      </c>
      <c r="M40" s="121" t="s">
        <v>21</v>
      </c>
      <c r="N40" s="122" t="s">
        <v>431</v>
      </c>
      <c r="O40" s="119" t="s">
        <v>1</v>
      </c>
      <c r="P40" s="120" t="s">
        <v>103</v>
      </c>
      <c r="Q40" s="121" t="s">
        <v>21</v>
      </c>
      <c r="R40" s="122" t="s">
        <v>431</v>
      </c>
      <c r="S40" s="119" t="s">
        <v>1</v>
      </c>
      <c r="T40" s="120" t="s">
        <v>103</v>
      </c>
      <c r="U40" s="121" t="s">
        <v>21</v>
      </c>
      <c r="V40" s="122" t="s">
        <v>431</v>
      </c>
      <c r="W40" s="121" t="s">
        <v>527</v>
      </c>
    </row>
    <row r="41" spans="1:23" x14ac:dyDescent="0.3">
      <c r="A41" s="83">
        <v>1</v>
      </c>
      <c r="B41" s="123" t="s">
        <v>76</v>
      </c>
      <c r="C41" s="123">
        <v>0</v>
      </c>
      <c r="D41" s="123">
        <v>0</v>
      </c>
      <c r="E41" s="123">
        <v>0</v>
      </c>
      <c r="F41" s="124" t="s">
        <v>429</v>
      </c>
      <c r="G41" s="125">
        <v>16314</v>
      </c>
      <c r="H41" s="126">
        <v>5751425.2400000002</v>
      </c>
      <c r="I41" s="123">
        <v>352.55</v>
      </c>
      <c r="J41" s="124">
        <v>305.5</v>
      </c>
      <c r="K41" s="125">
        <v>518</v>
      </c>
      <c r="L41" s="126">
        <v>425040.97</v>
      </c>
      <c r="M41" s="123">
        <v>820.54</v>
      </c>
      <c r="N41" s="124">
        <v>846</v>
      </c>
      <c r="O41" s="125">
        <v>633</v>
      </c>
      <c r="P41" s="126">
        <v>535912.25</v>
      </c>
      <c r="Q41" s="123">
        <v>846.62</v>
      </c>
      <c r="R41" s="124">
        <v>846</v>
      </c>
      <c r="S41" s="253">
        <v>17465</v>
      </c>
      <c r="T41" s="126">
        <v>6712378.46</v>
      </c>
      <c r="U41" s="126">
        <v>384.33</v>
      </c>
      <c r="V41" s="123">
        <v>400.15</v>
      </c>
      <c r="W41" s="105">
        <v>1.3</v>
      </c>
    </row>
    <row r="42" spans="1:23" x14ac:dyDescent="0.3">
      <c r="A42" s="52">
        <v>2</v>
      </c>
      <c r="B42" s="110" t="s">
        <v>77</v>
      </c>
      <c r="C42" s="112">
        <v>716</v>
      </c>
      <c r="D42" s="113">
        <v>999416.09</v>
      </c>
      <c r="E42" s="111">
        <v>1395.83</v>
      </c>
      <c r="F42" s="111">
        <v>1547.48</v>
      </c>
      <c r="G42" s="112">
        <v>12013</v>
      </c>
      <c r="H42" s="113">
        <v>7000824.4199999999</v>
      </c>
      <c r="I42" s="110">
        <v>582.77</v>
      </c>
      <c r="J42" s="111">
        <v>491.02</v>
      </c>
      <c r="K42" s="112">
        <v>8563</v>
      </c>
      <c r="L42" s="113">
        <v>5307181.5599999996</v>
      </c>
      <c r="M42" s="110">
        <v>619.78</v>
      </c>
      <c r="N42" s="111">
        <v>500.86</v>
      </c>
      <c r="O42" s="112">
        <v>886</v>
      </c>
      <c r="P42" s="113">
        <v>744380.93</v>
      </c>
      <c r="Q42" s="110">
        <v>840.16</v>
      </c>
      <c r="R42" s="111">
        <v>846</v>
      </c>
      <c r="S42" s="112">
        <v>22178</v>
      </c>
      <c r="T42" s="113">
        <v>14051803</v>
      </c>
      <c r="U42" s="113">
        <v>633.59</v>
      </c>
      <c r="V42" s="110">
        <v>514.65</v>
      </c>
      <c r="W42" s="107">
        <v>1.65</v>
      </c>
    </row>
    <row r="43" spans="1:23" x14ac:dyDescent="0.3">
      <c r="A43" s="52">
        <v>3</v>
      </c>
      <c r="B43" s="110" t="s">
        <v>95</v>
      </c>
      <c r="C43" s="112">
        <v>2366</v>
      </c>
      <c r="D43" s="113">
        <v>3360488.07</v>
      </c>
      <c r="E43" s="111">
        <v>1420.32</v>
      </c>
      <c r="F43" s="111">
        <v>1388.39</v>
      </c>
      <c r="G43" s="112">
        <v>12656</v>
      </c>
      <c r="H43" s="113">
        <v>8230475.9199999999</v>
      </c>
      <c r="I43" s="110">
        <v>650.32000000000005</v>
      </c>
      <c r="J43" s="111">
        <v>557.1</v>
      </c>
      <c r="K43" s="112">
        <v>6673</v>
      </c>
      <c r="L43" s="113">
        <v>4380312.59</v>
      </c>
      <c r="M43" s="110">
        <v>656.42</v>
      </c>
      <c r="N43" s="111">
        <v>545.52</v>
      </c>
      <c r="O43" s="112">
        <v>289</v>
      </c>
      <c r="P43" s="113">
        <v>248655.15</v>
      </c>
      <c r="Q43" s="110">
        <v>860.4</v>
      </c>
      <c r="R43" s="111">
        <v>846</v>
      </c>
      <c r="S43" s="112">
        <v>21984</v>
      </c>
      <c r="T43" s="113">
        <v>16219931.73</v>
      </c>
      <c r="U43" s="113">
        <v>737.81</v>
      </c>
      <c r="V43" s="110">
        <v>594.83000000000004</v>
      </c>
      <c r="W43" s="107">
        <v>1.63</v>
      </c>
    </row>
    <row r="44" spans="1:23" x14ac:dyDescent="0.3">
      <c r="A44" s="52">
        <v>4</v>
      </c>
      <c r="B44" s="323" t="s">
        <v>96</v>
      </c>
      <c r="C44" s="324">
        <v>21246</v>
      </c>
      <c r="D44" s="325">
        <v>28323903.219999999</v>
      </c>
      <c r="E44" s="111">
        <v>1333.14</v>
      </c>
      <c r="F44" s="111">
        <v>1240.17</v>
      </c>
      <c r="G44" s="112">
        <v>23012</v>
      </c>
      <c r="H44" s="113">
        <v>16647657.77</v>
      </c>
      <c r="I44" s="110">
        <v>723.43</v>
      </c>
      <c r="J44" s="111">
        <v>611.05999999999995</v>
      </c>
      <c r="K44" s="112">
        <v>9608</v>
      </c>
      <c r="L44" s="113">
        <v>6639257.7599999998</v>
      </c>
      <c r="M44" s="110">
        <v>691.01</v>
      </c>
      <c r="N44" s="111">
        <v>567.89</v>
      </c>
      <c r="O44" s="112">
        <v>244</v>
      </c>
      <c r="P44" s="113">
        <v>202773.54</v>
      </c>
      <c r="Q44" s="110">
        <v>831.04</v>
      </c>
      <c r="R44" s="111">
        <v>846</v>
      </c>
      <c r="S44" s="112">
        <v>54110</v>
      </c>
      <c r="T44" s="113">
        <v>51813592.289999999</v>
      </c>
      <c r="U44" s="113">
        <v>957.56</v>
      </c>
      <c r="V44" s="110">
        <v>846</v>
      </c>
      <c r="W44" s="107">
        <v>4.01</v>
      </c>
    </row>
    <row r="45" spans="1:23" x14ac:dyDescent="0.3">
      <c r="A45" s="52">
        <v>5</v>
      </c>
      <c r="B45" s="110" t="s">
        <v>97</v>
      </c>
      <c r="C45" s="112">
        <v>104980</v>
      </c>
      <c r="D45" s="113">
        <v>125924626.77</v>
      </c>
      <c r="E45" s="111">
        <v>1199.51</v>
      </c>
      <c r="F45" s="111">
        <v>1105.46</v>
      </c>
      <c r="G45" s="112">
        <v>30512</v>
      </c>
      <c r="H45" s="113">
        <v>23839413.91</v>
      </c>
      <c r="I45" s="110">
        <v>781.31</v>
      </c>
      <c r="J45" s="111">
        <v>684.83</v>
      </c>
      <c r="K45" s="112">
        <v>10069</v>
      </c>
      <c r="L45" s="113">
        <v>6709082.3200000003</v>
      </c>
      <c r="M45" s="110">
        <v>666.31</v>
      </c>
      <c r="N45" s="111">
        <v>552.29</v>
      </c>
      <c r="O45" s="112">
        <v>247</v>
      </c>
      <c r="P45" s="113">
        <v>205312.3</v>
      </c>
      <c r="Q45" s="110">
        <v>831.22</v>
      </c>
      <c r="R45" s="111">
        <v>846</v>
      </c>
      <c r="S45" s="112">
        <v>145808</v>
      </c>
      <c r="T45" s="113">
        <v>156678435.30000001</v>
      </c>
      <c r="U45" s="113">
        <v>1074.55</v>
      </c>
      <c r="V45" s="110">
        <v>954.76</v>
      </c>
      <c r="W45" s="107">
        <v>10.82</v>
      </c>
    </row>
    <row r="46" spans="1:23" x14ac:dyDescent="0.3">
      <c r="A46" s="52">
        <v>6</v>
      </c>
      <c r="B46" s="110" t="s">
        <v>98</v>
      </c>
      <c r="C46" s="112">
        <v>182629</v>
      </c>
      <c r="D46" s="113">
        <v>206391583.69999999</v>
      </c>
      <c r="E46" s="111">
        <v>1130.1099999999999</v>
      </c>
      <c r="F46" s="111">
        <v>1003.77</v>
      </c>
      <c r="G46" s="112">
        <v>36405</v>
      </c>
      <c r="H46" s="113">
        <v>31267024.739999998</v>
      </c>
      <c r="I46" s="110">
        <v>858.87</v>
      </c>
      <c r="J46" s="111">
        <v>787.27</v>
      </c>
      <c r="K46" s="112">
        <v>9663</v>
      </c>
      <c r="L46" s="113">
        <v>6442918.2400000002</v>
      </c>
      <c r="M46" s="110">
        <v>666.76</v>
      </c>
      <c r="N46" s="111">
        <v>556.59</v>
      </c>
      <c r="O46" s="112">
        <v>2810</v>
      </c>
      <c r="P46" s="113">
        <v>1197401.24</v>
      </c>
      <c r="Q46" s="110">
        <v>426.12</v>
      </c>
      <c r="R46" s="111">
        <v>418.95</v>
      </c>
      <c r="S46" s="112">
        <v>231507</v>
      </c>
      <c r="T46" s="113">
        <v>245298927.91999999</v>
      </c>
      <c r="U46" s="113">
        <v>1059.57</v>
      </c>
      <c r="V46" s="110">
        <v>919.1</v>
      </c>
      <c r="W46" s="107">
        <v>17.170000000000002</v>
      </c>
    </row>
    <row r="47" spans="1:23" x14ac:dyDescent="0.3">
      <c r="A47" s="52">
        <v>7</v>
      </c>
      <c r="B47" s="110" t="s">
        <v>99</v>
      </c>
      <c r="C47" s="112">
        <v>187238</v>
      </c>
      <c r="D47" s="113">
        <v>210130176.91999999</v>
      </c>
      <c r="E47" s="111">
        <v>1122.26</v>
      </c>
      <c r="F47" s="111">
        <v>975.1</v>
      </c>
      <c r="G47" s="112">
        <v>39845</v>
      </c>
      <c r="H47" s="113">
        <v>34827195.960000001</v>
      </c>
      <c r="I47" s="110">
        <v>874.07</v>
      </c>
      <c r="J47" s="111">
        <v>807.6</v>
      </c>
      <c r="K47" s="112">
        <v>7577</v>
      </c>
      <c r="L47" s="113">
        <v>4901303.4400000004</v>
      </c>
      <c r="M47" s="110">
        <v>646.87</v>
      </c>
      <c r="N47" s="111">
        <v>560.65</v>
      </c>
      <c r="O47" s="112">
        <v>6394</v>
      </c>
      <c r="P47" s="113">
        <v>2474630.9500000002</v>
      </c>
      <c r="Q47" s="110">
        <v>387.02</v>
      </c>
      <c r="R47" s="111">
        <v>418.95</v>
      </c>
      <c r="S47" s="112">
        <v>241054</v>
      </c>
      <c r="T47" s="113">
        <v>252333307.27000001</v>
      </c>
      <c r="U47" s="113">
        <v>1046.79</v>
      </c>
      <c r="V47" s="110">
        <v>891.14</v>
      </c>
      <c r="W47" s="107">
        <v>17.88</v>
      </c>
    </row>
    <row r="48" spans="1:23" x14ac:dyDescent="0.3">
      <c r="A48" s="52">
        <v>8</v>
      </c>
      <c r="B48" s="110" t="s">
        <v>100</v>
      </c>
      <c r="C48" s="112">
        <v>161559</v>
      </c>
      <c r="D48" s="113">
        <v>175745246.44</v>
      </c>
      <c r="E48" s="111">
        <v>1087.81</v>
      </c>
      <c r="F48" s="111">
        <v>915.95</v>
      </c>
      <c r="G48" s="112">
        <v>52353</v>
      </c>
      <c r="H48" s="113">
        <v>45106875.200000003</v>
      </c>
      <c r="I48" s="110">
        <v>861.59</v>
      </c>
      <c r="J48" s="111">
        <v>782.99</v>
      </c>
      <c r="K48" s="112">
        <v>6595</v>
      </c>
      <c r="L48" s="113">
        <v>4204296.9000000004</v>
      </c>
      <c r="M48" s="110">
        <v>637.5</v>
      </c>
      <c r="N48" s="111">
        <v>564.45000000000005</v>
      </c>
      <c r="O48" s="112">
        <v>4380</v>
      </c>
      <c r="P48" s="113">
        <v>1663994.01</v>
      </c>
      <c r="Q48" s="110">
        <v>379.91</v>
      </c>
      <c r="R48" s="111">
        <v>418.95</v>
      </c>
      <c r="S48" s="112">
        <v>224887</v>
      </c>
      <c r="T48" s="113">
        <v>226720412.55000001</v>
      </c>
      <c r="U48" s="113">
        <v>1008.15</v>
      </c>
      <c r="V48" s="110">
        <v>845.58</v>
      </c>
      <c r="W48" s="107">
        <v>16.68</v>
      </c>
    </row>
    <row r="49" spans="1:23" x14ac:dyDescent="0.3">
      <c r="A49" s="52">
        <v>9</v>
      </c>
      <c r="B49" s="110" t="s">
        <v>101</v>
      </c>
      <c r="C49" s="112">
        <v>114154</v>
      </c>
      <c r="D49" s="113">
        <v>116908632.44</v>
      </c>
      <c r="E49" s="111">
        <v>1024.1300000000001</v>
      </c>
      <c r="F49" s="111">
        <v>810.75</v>
      </c>
      <c r="G49" s="112">
        <v>46788</v>
      </c>
      <c r="H49" s="113">
        <v>40052180.229999997</v>
      </c>
      <c r="I49" s="110">
        <v>856.04</v>
      </c>
      <c r="J49" s="111">
        <v>765.75</v>
      </c>
      <c r="K49" s="112">
        <v>4783</v>
      </c>
      <c r="L49" s="113">
        <v>3044507.78</v>
      </c>
      <c r="M49" s="110">
        <v>636.53</v>
      </c>
      <c r="N49" s="111">
        <v>564.15</v>
      </c>
      <c r="O49" s="112">
        <v>1060</v>
      </c>
      <c r="P49" s="113">
        <v>441770.69</v>
      </c>
      <c r="Q49" s="110">
        <v>416.76</v>
      </c>
      <c r="R49" s="111">
        <v>348.04</v>
      </c>
      <c r="S49" s="112">
        <v>166785</v>
      </c>
      <c r="T49" s="113">
        <v>160447091.13999999</v>
      </c>
      <c r="U49" s="113">
        <v>962</v>
      </c>
      <c r="V49" s="110">
        <v>785.68</v>
      </c>
      <c r="W49" s="107">
        <v>12.37</v>
      </c>
    </row>
    <row r="50" spans="1:23" x14ac:dyDescent="0.3">
      <c r="A50" s="52">
        <v>10</v>
      </c>
      <c r="B50" s="110" t="s">
        <v>109</v>
      </c>
      <c r="C50" s="112">
        <v>92311</v>
      </c>
      <c r="D50" s="113">
        <v>90266356.890000001</v>
      </c>
      <c r="E50" s="111">
        <v>977.85</v>
      </c>
      <c r="F50" s="111">
        <v>743.75</v>
      </c>
      <c r="G50" s="112">
        <v>43209</v>
      </c>
      <c r="H50" s="113">
        <v>37089912.130000003</v>
      </c>
      <c r="I50" s="110">
        <v>858.38</v>
      </c>
      <c r="J50" s="111">
        <v>755.91</v>
      </c>
      <c r="K50" s="112">
        <v>3476</v>
      </c>
      <c r="L50" s="113">
        <v>2174917.6800000002</v>
      </c>
      <c r="M50" s="110">
        <v>625.70000000000005</v>
      </c>
      <c r="N50" s="111">
        <v>509.87</v>
      </c>
      <c r="O50" s="112">
        <v>635</v>
      </c>
      <c r="P50" s="113">
        <v>266293.05</v>
      </c>
      <c r="Q50" s="110">
        <v>419.36</v>
      </c>
      <c r="R50" s="111">
        <v>240.06</v>
      </c>
      <c r="S50" s="112">
        <v>139631</v>
      </c>
      <c r="T50" s="113">
        <v>129797479.75</v>
      </c>
      <c r="U50" s="113">
        <v>929.57</v>
      </c>
      <c r="V50" s="110">
        <v>736.8</v>
      </c>
      <c r="W50" s="107">
        <v>10.36</v>
      </c>
    </row>
    <row r="51" spans="1:23" x14ac:dyDescent="0.3">
      <c r="A51" s="52">
        <v>11</v>
      </c>
      <c r="B51" s="110" t="s">
        <v>110</v>
      </c>
      <c r="C51" s="112">
        <v>41643</v>
      </c>
      <c r="D51" s="113">
        <v>39373668.460000001</v>
      </c>
      <c r="E51" s="111">
        <v>945.51</v>
      </c>
      <c r="F51" s="111">
        <v>673.34</v>
      </c>
      <c r="G51" s="112">
        <v>21896</v>
      </c>
      <c r="H51" s="113">
        <v>19211798.73</v>
      </c>
      <c r="I51" s="110">
        <v>877.41</v>
      </c>
      <c r="J51" s="111">
        <v>768.51</v>
      </c>
      <c r="K51" s="112">
        <v>1269</v>
      </c>
      <c r="L51" s="113">
        <v>822829.21</v>
      </c>
      <c r="M51" s="110">
        <v>648.41</v>
      </c>
      <c r="N51" s="111">
        <v>462.62</v>
      </c>
      <c r="O51" s="112">
        <v>242</v>
      </c>
      <c r="P51" s="113">
        <v>101414.49</v>
      </c>
      <c r="Q51" s="110">
        <v>419.07</v>
      </c>
      <c r="R51" s="111">
        <v>239.4</v>
      </c>
      <c r="S51" s="112">
        <v>65050</v>
      </c>
      <c r="T51" s="113">
        <v>59509710.890000001</v>
      </c>
      <c r="U51" s="113">
        <v>914.83</v>
      </c>
      <c r="V51" s="110">
        <v>709.06</v>
      </c>
      <c r="W51" s="107">
        <v>4.83</v>
      </c>
    </row>
    <row r="52" spans="1:23" ht="15" thickBot="1" x14ac:dyDescent="0.35">
      <c r="A52" s="254">
        <v>12</v>
      </c>
      <c r="B52" s="255" t="s">
        <v>111</v>
      </c>
      <c r="C52" s="239">
        <v>10743</v>
      </c>
      <c r="D52" s="240">
        <v>9612021.2300000004</v>
      </c>
      <c r="E52" s="240">
        <v>894.72412082286144</v>
      </c>
      <c r="F52" s="270">
        <v>604.61</v>
      </c>
      <c r="G52" s="239">
        <v>6438</v>
      </c>
      <c r="H52" s="240">
        <v>5703055.5600000005</v>
      </c>
      <c r="I52" s="240">
        <v>885.84273998136075</v>
      </c>
      <c r="J52" s="270">
        <v>764.87</v>
      </c>
      <c r="K52" s="239">
        <v>375</v>
      </c>
      <c r="L52" s="240">
        <v>254826.93</v>
      </c>
      <c r="M52" s="240">
        <v>679.53847999999994</v>
      </c>
      <c r="N52" s="240">
        <v>418.95</v>
      </c>
      <c r="O52" s="239">
        <v>66</v>
      </c>
      <c r="P52" s="240">
        <v>18155.29</v>
      </c>
      <c r="Q52" s="240">
        <v>275.08015151515156</v>
      </c>
      <c r="R52" s="270">
        <v>192.21</v>
      </c>
      <c r="S52" s="239">
        <v>17622</v>
      </c>
      <c r="T52" s="240">
        <v>15588059.01</v>
      </c>
      <c r="U52" s="240">
        <v>884.57944671433438</v>
      </c>
      <c r="V52" s="267">
        <v>671.17</v>
      </c>
      <c r="W52" s="240">
        <v>1.3071914818174872</v>
      </c>
    </row>
    <row r="53" spans="1:23" ht="16.2" thickBot="1" x14ac:dyDescent="0.35">
      <c r="A53" s="108"/>
      <c r="B53" s="115" t="s">
        <v>526</v>
      </c>
      <c r="C53" s="226">
        <v>919585</v>
      </c>
      <c r="D53" s="284">
        <v>1007036120.2300001</v>
      </c>
      <c r="E53" s="284">
        <v>1095.0984631437009</v>
      </c>
      <c r="F53" s="118">
        <v>948.95</v>
      </c>
      <c r="G53" s="226">
        <v>341441</v>
      </c>
      <c r="H53" s="284">
        <v>274727839.80999994</v>
      </c>
      <c r="I53" s="284">
        <v>804.61291939163709</v>
      </c>
      <c r="J53" s="118">
        <v>706.64</v>
      </c>
      <c r="K53" s="226">
        <v>69169</v>
      </c>
      <c r="L53" s="284">
        <v>45306475.379999995</v>
      </c>
      <c r="M53" s="284">
        <v>655.01128222180455</v>
      </c>
      <c r="N53" s="118">
        <v>554.74</v>
      </c>
      <c r="O53" s="226">
        <v>17886</v>
      </c>
      <c r="P53" s="284">
        <v>8100693.8900000006</v>
      </c>
      <c r="Q53" s="284">
        <v>452.90696019232922</v>
      </c>
      <c r="R53" s="118">
        <v>418.95</v>
      </c>
      <c r="S53" s="226">
        <v>1348081</v>
      </c>
      <c r="T53" s="284">
        <v>1335171129.3099999</v>
      </c>
      <c r="U53" s="284">
        <v>990.42352003329177</v>
      </c>
      <c r="V53" s="115">
        <v>830.82</v>
      </c>
      <c r="W53" s="109">
        <v>100</v>
      </c>
    </row>
    <row r="55" spans="1:23" x14ac:dyDescent="0.3">
      <c r="D55" s="9"/>
    </row>
    <row r="58" spans="1:23" x14ac:dyDescent="0.3">
      <c r="B58" s="8"/>
    </row>
    <row r="59" spans="1:23" x14ac:dyDescent="0.3">
      <c r="B59" s="8"/>
    </row>
    <row r="61" spans="1:23" x14ac:dyDescent="0.3">
      <c r="D61" s="321"/>
    </row>
  </sheetData>
  <mergeCells count="24">
    <mergeCell ref="O21:R21"/>
    <mergeCell ref="S21:W21"/>
    <mergeCell ref="S39:W39"/>
    <mergeCell ref="B39:B40"/>
    <mergeCell ref="C39:F39"/>
    <mergeCell ref="G39:J39"/>
    <mergeCell ref="K39:N39"/>
    <mergeCell ref="O39:R39"/>
    <mergeCell ref="A39:A40"/>
    <mergeCell ref="A1:W1"/>
    <mergeCell ref="A19:W19"/>
    <mergeCell ref="A3:A4"/>
    <mergeCell ref="B3:B4"/>
    <mergeCell ref="C3:F3"/>
    <mergeCell ref="G3:J3"/>
    <mergeCell ref="K3:N3"/>
    <mergeCell ref="O3:R3"/>
    <mergeCell ref="S3:W3"/>
    <mergeCell ref="A37:W37"/>
    <mergeCell ref="A21:A22"/>
    <mergeCell ref="B21:B22"/>
    <mergeCell ref="C21:F21"/>
    <mergeCell ref="G21:J21"/>
    <mergeCell ref="K21:N21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/>
  </sheetPr>
  <dimension ref="A1:L118"/>
  <sheetViews>
    <sheetView topLeftCell="A73" zoomScale="115" zoomScaleNormal="115" workbookViewId="0">
      <selection sqref="A1:L1"/>
    </sheetView>
  </sheetViews>
  <sheetFormatPr defaultColWidth="9.109375" defaultRowHeight="14.4" x14ac:dyDescent="0.3"/>
  <cols>
    <col min="1" max="1" width="14" customWidth="1"/>
    <col min="2" max="2" width="22.109375" bestFit="1" customWidth="1"/>
    <col min="3" max="3" width="10" customWidth="1"/>
    <col min="4" max="4" width="22.109375" bestFit="1" customWidth="1"/>
    <col min="5" max="5" width="12.33203125" style="8" customWidth="1"/>
    <col min="6" max="6" width="12.5546875" style="8" customWidth="1"/>
    <col min="7" max="7" width="12.6640625" style="8" customWidth="1"/>
    <col min="8" max="8" width="12" style="265" customWidth="1"/>
    <col min="9" max="9" width="18.33203125" style="9" customWidth="1"/>
    <col min="10" max="10" width="17.109375" style="9" customWidth="1"/>
    <col min="11" max="11" width="18.44140625" style="9" customWidth="1"/>
    <col min="12" max="12" width="17" style="9" customWidth="1"/>
  </cols>
  <sheetData>
    <row r="1" spans="1:12" s="2" customFormat="1" ht="15.6" x14ac:dyDescent="0.3">
      <c r="A1" s="451" t="s">
        <v>713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</row>
    <row r="2" spans="1:12" s="2" customFormat="1" ht="15" thickBot="1" x14ac:dyDescent="0.35">
      <c r="A2" s="262"/>
      <c r="E2" s="36"/>
      <c r="F2" s="36"/>
      <c r="G2" s="36"/>
      <c r="H2" s="264"/>
      <c r="I2" s="263"/>
      <c r="J2" s="263"/>
      <c r="K2" s="263"/>
      <c r="L2" s="263"/>
    </row>
    <row r="3" spans="1:12" s="2" customFormat="1" ht="33" customHeight="1" x14ac:dyDescent="0.3">
      <c r="A3" s="315" t="s">
        <v>367</v>
      </c>
      <c r="B3" s="316" t="s">
        <v>368</v>
      </c>
      <c r="C3" s="316" t="s">
        <v>43</v>
      </c>
      <c r="D3" s="316" t="s">
        <v>44</v>
      </c>
      <c r="E3" s="316" t="s">
        <v>5</v>
      </c>
      <c r="F3" s="316" t="s">
        <v>6</v>
      </c>
      <c r="G3" s="316" t="s">
        <v>45</v>
      </c>
      <c r="H3" s="317" t="s">
        <v>49</v>
      </c>
      <c r="I3" s="318" t="s">
        <v>112</v>
      </c>
      <c r="J3" s="318" t="s">
        <v>496</v>
      </c>
      <c r="K3" s="318" t="s">
        <v>497</v>
      </c>
      <c r="L3" s="319" t="s">
        <v>498</v>
      </c>
    </row>
    <row r="4" spans="1:12" s="42" customFormat="1" ht="15.6" x14ac:dyDescent="0.3">
      <c r="A4" s="188">
        <v>1</v>
      </c>
      <c r="B4" s="211" t="s">
        <v>369</v>
      </c>
      <c r="C4" s="3"/>
      <c r="D4" s="211" t="s">
        <v>369</v>
      </c>
      <c r="E4" s="3">
        <v>365402</v>
      </c>
      <c r="F4" s="3">
        <v>82153</v>
      </c>
      <c r="G4" s="3">
        <v>10112</v>
      </c>
      <c r="H4" s="211">
        <v>2608</v>
      </c>
      <c r="I4" s="4">
        <v>534995675.94999999</v>
      </c>
      <c r="J4" s="4">
        <v>10138380.65</v>
      </c>
      <c r="K4" s="4">
        <v>29985136.920000002</v>
      </c>
      <c r="L4" s="177">
        <v>575119193.51999998</v>
      </c>
    </row>
    <row r="5" spans="1:12" x14ac:dyDescent="0.3">
      <c r="A5" s="189"/>
      <c r="B5" s="210" t="s">
        <v>369</v>
      </c>
      <c r="C5" s="78" t="s">
        <v>258</v>
      </c>
      <c r="D5" s="210" t="s">
        <v>415</v>
      </c>
      <c r="E5" s="6">
        <v>317</v>
      </c>
      <c r="F5" s="6">
        <v>6577</v>
      </c>
      <c r="G5" s="6">
        <v>1677</v>
      </c>
      <c r="H5" s="210">
        <v>0</v>
      </c>
      <c r="I5" s="22">
        <v>5019850.54</v>
      </c>
      <c r="J5" s="22">
        <v>1462.34</v>
      </c>
      <c r="K5" s="22">
        <v>268455.82</v>
      </c>
      <c r="L5" s="91">
        <v>5289768.7</v>
      </c>
    </row>
    <row r="6" spans="1:12" s="42" customFormat="1" ht="15.6" x14ac:dyDescent="0.3">
      <c r="A6" s="189"/>
      <c r="B6" s="210" t="s">
        <v>369</v>
      </c>
      <c r="C6" s="6" t="s">
        <v>631</v>
      </c>
      <c r="D6" s="210" t="s">
        <v>630</v>
      </c>
      <c r="E6" s="6">
        <v>0</v>
      </c>
      <c r="F6" s="6">
        <v>0</v>
      </c>
      <c r="G6" s="6">
        <v>0</v>
      </c>
      <c r="H6" s="210">
        <v>2608</v>
      </c>
      <c r="I6" s="22">
        <v>688471.58</v>
      </c>
      <c r="J6" s="22">
        <v>0</v>
      </c>
      <c r="K6" s="22">
        <v>12663.72</v>
      </c>
      <c r="L6" s="91">
        <v>701135.3</v>
      </c>
    </row>
    <row r="7" spans="1:12" x14ac:dyDescent="0.3">
      <c r="A7" s="189"/>
      <c r="B7" s="6" t="s">
        <v>369</v>
      </c>
      <c r="C7" s="6" t="s">
        <v>499</v>
      </c>
      <c r="D7" s="6" t="s">
        <v>557</v>
      </c>
      <c r="E7" s="6">
        <v>365085</v>
      </c>
      <c r="F7" s="6">
        <v>75576</v>
      </c>
      <c r="G7" s="6">
        <v>8435</v>
      </c>
      <c r="H7" s="210">
        <v>0</v>
      </c>
      <c r="I7" s="22">
        <v>529287353.82999998</v>
      </c>
      <c r="J7" s="22">
        <v>10136918.310000001</v>
      </c>
      <c r="K7" s="22">
        <v>29704017.379999999</v>
      </c>
      <c r="L7" s="91">
        <v>569128289.51999998</v>
      </c>
    </row>
    <row r="8" spans="1:12" s="42" customFormat="1" ht="15.6" x14ac:dyDescent="0.3">
      <c r="A8" s="188">
        <v>1</v>
      </c>
      <c r="B8" s="3" t="s">
        <v>69</v>
      </c>
      <c r="C8" s="3"/>
      <c r="D8" s="3" t="s">
        <v>69</v>
      </c>
      <c r="E8" s="3">
        <v>14256</v>
      </c>
      <c r="F8" s="3">
        <v>3592</v>
      </c>
      <c r="G8" s="3">
        <v>0</v>
      </c>
      <c r="H8" s="211">
        <v>0</v>
      </c>
      <c r="I8" s="4">
        <v>1555993.91</v>
      </c>
      <c r="J8" s="4">
        <v>0</v>
      </c>
      <c r="K8" s="4">
        <v>0</v>
      </c>
      <c r="L8" s="177">
        <v>1555993.91</v>
      </c>
    </row>
    <row r="9" spans="1:12" x14ac:dyDescent="0.3">
      <c r="A9" s="189"/>
      <c r="B9" s="6" t="s">
        <v>69</v>
      </c>
      <c r="C9" s="6" t="s">
        <v>302</v>
      </c>
      <c r="D9" s="6" t="s">
        <v>69</v>
      </c>
      <c r="E9" s="6">
        <v>14256</v>
      </c>
      <c r="F9" s="6">
        <v>3592</v>
      </c>
      <c r="G9" s="6">
        <v>0</v>
      </c>
      <c r="H9" s="210">
        <v>0</v>
      </c>
      <c r="I9" s="22">
        <v>1555993.91</v>
      </c>
      <c r="J9" s="22">
        <v>0</v>
      </c>
      <c r="K9" s="22">
        <v>0</v>
      </c>
      <c r="L9" s="91">
        <v>1555993.91</v>
      </c>
    </row>
    <row r="10" spans="1:12" s="42" customFormat="1" ht="15.6" x14ac:dyDescent="0.3">
      <c r="A10" s="188">
        <v>1</v>
      </c>
      <c r="B10" s="3" t="s">
        <v>370</v>
      </c>
      <c r="C10" s="3"/>
      <c r="D10" s="3" t="s">
        <v>370</v>
      </c>
      <c r="E10" s="3">
        <v>20699</v>
      </c>
      <c r="F10" s="3">
        <v>6290</v>
      </c>
      <c r="G10" s="3">
        <v>0</v>
      </c>
      <c r="H10" s="211">
        <v>0</v>
      </c>
      <c r="I10" s="4">
        <v>3754793.1</v>
      </c>
      <c r="J10" s="4">
        <v>0</v>
      </c>
      <c r="K10" s="4">
        <v>0</v>
      </c>
      <c r="L10" s="177">
        <v>3754793.1</v>
      </c>
    </row>
    <row r="11" spans="1:12" x14ac:dyDescent="0.3">
      <c r="A11" s="189"/>
      <c r="B11" s="6" t="s">
        <v>370</v>
      </c>
      <c r="C11" s="6" t="s">
        <v>303</v>
      </c>
      <c r="D11" s="6" t="s">
        <v>73</v>
      </c>
      <c r="E11" s="6">
        <v>20699</v>
      </c>
      <c r="F11" s="6">
        <v>6290</v>
      </c>
      <c r="G11" s="6">
        <v>0</v>
      </c>
      <c r="H11" s="210">
        <v>0</v>
      </c>
      <c r="I11" s="22">
        <v>3754793.1</v>
      </c>
      <c r="J11" s="22">
        <v>0</v>
      </c>
      <c r="K11" s="22">
        <v>0</v>
      </c>
      <c r="L11" s="91">
        <v>3754793.1</v>
      </c>
    </row>
    <row r="12" spans="1:12" x14ac:dyDescent="0.3">
      <c r="A12" s="188">
        <v>1</v>
      </c>
      <c r="B12" s="3" t="s">
        <v>371</v>
      </c>
      <c r="C12" s="3"/>
      <c r="D12" s="3" t="s">
        <v>371</v>
      </c>
      <c r="E12" s="3">
        <v>38874</v>
      </c>
      <c r="F12" s="3">
        <v>13131</v>
      </c>
      <c r="G12" s="3">
        <v>1645</v>
      </c>
      <c r="H12" s="211">
        <v>151</v>
      </c>
      <c r="I12" s="4">
        <v>58278345.310000002</v>
      </c>
      <c r="J12" s="4">
        <v>2444584.41</v>
      </c>
      <c r="K12" s="4">
        <v>3129674.47</v>
      </c>
      <c r="L12" s="177">
        <v>63852604.189999998</v>
      </c>
    </row>
    <row r="13" spans="1:12" x14ac:dyDescent="0.3">
      <c r="A13" s="189"/>
      <c r="B13" s="6" t="s">
        <v>371</v>
      </c>
      <c r="C13" s="6" t="s">
        <v>267</v>
      </c>
      <c r="D13" s="6" t="s">
        <v>352</v>
      </c>
      <c r="E13" s="6">
        <v>11274</v>
      </c>
      <c r="F13" s="6">
        <v>3505</v>
      </c>
      <c r="G13" s="6">
        <v>482</v>
      </c>
      <c r="H13" s="210">
        <v>0</v>
      </c>
      <c r="I13" s="22">
        <v>11279776.99</v>
      </c>
      <c r="J13" s="22">
        <v>293784.43</v>
      </c>
      <c r="K13" s="22">
        <v>633060.57999999996</v>
      </c>
      <c r="L13" s="91">
        <v>12206622</v>
      </c>
    </row>
    <row r="14" spans="1:12" x14ac:dyDescent="0.3">
      <c r="A14" s="189"/>
      <c r="B14" s="6" t="s">
        <v>371</v>
      </c>
      <c r="C14" s="6" t="s">
        <v>268</v>
      </c>
      <c r="D14" s="6" t="s">
        <v>62</v>
      </c>
      <c r="E14" s="6">
        <v>11738</v>
      </c>
      <c r="F14" s="6">
        <v>5067</v>
      </c>
      <c r="G14" s="6">
        <v>272</v>
      </c>
      <c r="H14" s="210">
        <v>151</v>
      </c>
      <c r="I14" s="22">
        <v>20166597.27</v>
      </c>
      <c r="J14" s="22">
        <v>1173385.33</v>
      </c>
      <c r="K14" s="22">
        <v>1089777.99</v>
      </c>
      <c r="L14" s="91">
        <v>22429760.59</v>
      </c>
    </row>
    <row r="15" spans="1:12" x14ac:dyDescent="0.3">
      <c r="A15" s="189"/>
      <c r="B15" s="6" t="s">
        <v>371</v>
      </c>
      <c r="C15" s="6" t="s">
        <v>269</v>
      </c>
      <c r="D15" s="6" t="s">
        <v>63</v>
      </c>
      <c r="E15" s="6">
        <v>15862</v>
      </c>
      <c r="F15" s="6">
        <v>4559</v>
      </c>
      <c r="G15" s="6">
        <v>891</v>
      </c>
      <c r="H15" s="210">
        <v>0</v>
      </c>
      <c r="I15" s="22">
        <v>26831971.050000001</v>
      </c>
      <c r="J15" s="22">
        <v>977414.65</v>
      </c>
      <c r="K15" s="22">
        <v>1406835.9</v>
      </c>
      <c r="L15" s="91">
        <v>29216221.600000001</v>
      </c>
    </row>
    <row r="16" spans="1:12" x14ac:dyDescent="0.3">
      <c r="A16" s="188">
        <v>1</v>
      </c>
      <c r="B16" s="3" t="s">
        <v>372</v>
      </c>
      <c r="C16" s="3"/>
      <c r="D16" s="3" t="s">
        <v>372</v>
      </c>
      <c r="E16" s="3">
        <v>3764</v>
      </c>
      <c r="F16" s="3">
        <v>967</v>
      </c>
      <c r="G16" s="3">
        <v>319</v>
      </c>
      <c r="H16" s="211">
        <v>0</v>
      </c>
      <c r="I16" s="4">
        <v>6839070.3399999999</v>
      </c>
      <c r="J16" s="4">
        <v>295426.33</v>
      </c>
      <c r="K16" s="4">
        <v>149806.51999999999</v>
      </c>
      <c r="L16" s="177">
        <v>7284303.1900000004</v>
      </c>
    </row>
    <row r="17" spans="1:12" s="42" customFormat="1" ht="15.6" x14ac:dyDescent="0.3">
      <c r="A17" s="189"/>
      <c r="B17" s="6" t="s">
        <v>372</v>
      </c>
      <c r="C17" s="6" t="s">
        <v>270</v>
      </c>
      <c r="D17" s="6" t="s">
        <v>353</v>
      </c>
      <c r="E17" s="6">
        <v>2106</v>
      </c>
      <c r="F17" s="6">
        <v>436</v>
      </c>
      <c r="G17" s="6">
        <v>194</v>
      </c>
      <c r="H17" s="210">
        <v>0</v>
      </c>
      <c r="I17" s="22">
        <v>4310203.1900000004</v>
      </c>
      <c r="J17" s="22">
        <v>268708.3</v>
      </c>
      <c r="K17" s="22">
        <v>25671.64</v>
      </c>
      <c r="L17" s="91">
        <v>4604583.13</v>
      </c>
    </row>
    <row r="18" spans="1:12" x14ac:dyDescent="0.3">
      <c r="A18" s="189"/>
      <c r="B18" s="6" t="s">
        <v>372</v>
      </c>
      <c r="C18" s="6" t="s">
        <v>271</v>
      </c>
      <c r="D18" s="6" t="s">
        <v>354</v>
      </c>
      <c r="E18" s="6">
        <v>413</v>
      </c>
      <c r="F18" s="6">
        <v>102</v>
      </c>
      <c r="G18" s="6">
        <v>37</v>
      </c>
      <c r="H18" s="210">
        <v>0</v>
      </c>
      <c r="I18" s="22">
        <v>503354.6</v>
      </c>
      <c r="J18" s="22">
        <v>5641.96</v>
      </c>
      <c r="K18" s="22">
        <v>25477.919999999998</v>
      </c>
      <c r="L18" s="91">
        <v>534474.48</v>
      </c>
    </row>
    <row r="19" spans="1:12" x14ac:dyDescent="0.3">
      <c r="A19" s="189"/>
      <c r="B19" s="6" t="s">
        <v>372</v>
      </c>
      <c r="C19" s="6" t="s">
        <v>397</v>
      </c>
      <c r="D19" s="6" t="s">
        <v>373</v>
      </c>
      <c r="E19" s="6">
        <v>422</v>
      </c>
      <c r="F19" s="6">
        <v>185</v>
      </c>
      <c r="G19" s="6">
        <v>28</v>
      </c>
      <c r="H19" s="210">
        <v>0</v>
      </c>
      <c r="I19" s="22">
        <v>712537.15</v>
      </c>
      <c r="J19" s="22">
        <v>2359.39</v>
      </c>
      <c r="K19" s="22">
        <v>36883.11</v>
      </c>
      <c r="L19" s="91">
        <v>751779.65</v>
      </c>
    </row>
    <row r="20" spans="1:12" x14ac:dyDescent="0.3">
      <c r="A20" s="189"/>
      <c r="B20" s="6" t="s">
        <v>372</v>
      </c>
      <c r="C20" s="6" t="s">
        <v>398</v>
      </c>
      <c r="D20" s="6" t="s">
        <v>374</v>
      </c>
      <c r="E20" s="6">
        <v>33</v>
      </c>
      <c r="F20" s="6">
        <v>19</v>
      </c>
      <c r="G20" s="6">
        <v>5</v>
      </c>
      <c r="H20" s="210">
        <v>0</v>
      </c>
      <c r="I20" s="22">
        <v>64427.45</v>
      </c>
      <c r="J20" s="22">
        <v>545.65</v>
      </c>
      <c r="K20" s="22">
        <v>3225.77</v>
      </c>
      <c r="L20" s="91">
        <v>68198.87</v>
      </c>
    </row>
    <row r="21" spans="1:12" x14ac:dyDescent="0.3">
      <c r="A21" s="189"/>
      <c r="B21" s="6" t="s">
        <v>372</v>
      </c>
      <c r="C21" s="6" t="s">
        <v>394</v>
      </c>
      <c r="D21" s="6" t="s">
        <v>375</v>
      </c>
      <c r="E21" s="6">
        <v>734</v>
      </c>
      <c r="F21" s="6">
        <v>189</v>
      </c>
      <c r="G21" s="6">
        <v>51</v>
      </c>
      <c r="H21" s="210">
        <v>0</v>
      </c>
      <c r="I21" s="22">
        <v>1144164.32</v>
      </c>
      <c r="J21" s="22">
        <v>16947.830000000002</v>
      </c>
      <c r="K21" s="22">
        <v>53366.239999999998</v>
      </c>
      <c r="L21" s="91">
        <v>1214478.3899999999</v>
      </c>
    </row>
    <row r="22" spans="1:12" x14ac:dyDescent="0.3">
      <c r="A22" s="189"/>
      <c r="B22" s="6" t="s">
        <v>372</v>
      </c>
      <c r="C22" s="6" t="s">
        <v>395</v>
      </c>
      <c r="D22" s="6" t="s">
        <v>376</v>
      </c>
      <c r="E22" s="6">
        <v>22</v>
      </c>
      <c r="F22" s="6">
        <v>26</v>
      </c>
      <c r="G22" s="6">
        <v>4</v>
      </c>
      <c r="H22" s="210">
        <v>0</v>
      </c>
      <c r="I22" s="22">
        <v>44746.8</v>
      </c>
      <c r="J22" s="22">
        <v>67.97</v>
      </c>
      <c r="K22" s="22">
        <v>2361.73</v>
      </c>
      <c r="L22" s="91">
        <v>47176.5</v>
      </c>
    </row>
    <row r="23" spans="1:12" x14ac:dyDescent="0.3">
      <c r="A23" s="189"/>
      <c r="B23" s="6" t="s">
        <v>372</v>
      </c>
      <c r="C23" s="6" t="s">
        <v>392</v>
      </c>
      <c r="D23" s="6" t="s">
        <v>377</v>
      </c>
      <c r="E23" s="6">
        <v>27</v>
      </c>
      <c r="F23" s="6">
        <v>8</v>
      </c>
      <c r="G23" s="6">
        <v>0</v>
      </c>
      <c r="H23" s="210">
        <v>0</v>
      </c>
      <c r="I23" s="22">
        <v>41466.089999999997</v>
      </c>
      <c r="J23" s="22">
        <v>295.62</v>
      </c>
      <c r="K23" s="22">
        <v>2060.4</v>
      </c>
      <c r="L23" s="91">
        <v>43822.11</v>
      </c>
    </row>
    <row r="24" spans="1:12" x14ac:dyDescent="0.3">
      <c r="A24" s="189"/>
      <c r="B24" s="6" t="s">
        <v>372</v>
      </c>
      <c r="C24" s="6" t="s">
        <v>393</v>
      </c>
      <c r="D24" s="6" t="s">
        <v>378</v>
      </c>
      <c r="E24" s="6">
        <v>7</v>
      </c>
      <c r="F24" s="6">
        <v>2</v>
      </c>
      <c r="G24" s="6">
        <v>0</v>
      </c>
      <c r="H24" s="210">
        <v>0</v>
      </c>
      <c r="I24" s="22">
        <v>18170.740000000002</v>
      </c>
      <c r="J24" s="22">
        <v>859.61</v>
      </c>
      <c r="K24" s="22">
        <v>759.71</v>
      </c>
      <c r="L24" s="91">
        <v>19790.060000000001</v>
      </c>
    </row>
    <row r="25" spans="1:12" x14ac:dyDescent="0.3">
      <c r="A25" s="188">
        <v>1</v>
      </c>
      <c r="B25" s="3" t="s">
        <v>379</v>
      </c>
      <c r="C25" s="3"/>
      <c r="D25" s="3" t="s">
        <v>379</v>
      </c>
      <c r="E25" s="3">
        <v>8276</v>
      </c>
      <c r="F25" s="3">
        <v>86</v>
      </c>
      <c r="G25" s="3">
        <v>21</v>
      </c>
      <c r="H25" s="211">
        <v>0</v>
      </c>
      <c r="I25" s="4">
        <v>4624173.0199999996</v>
      </c>
      <c r="J25" s="4">
        <v>190874.77</v>
      </c>
      <c r="K25" s="4">
        <v>265962.62</v>
      </c>
      <c r="L25" s="177">
        <v>5081010.41</v>
      </c>
    </row>
    <row r="26" spans="1:12" x14ac:dyDescent="0.3">
      <c r="A26" s="189"/>
      <c r="B26" s="6" t="s">
        <v>379</v>
      </c>
      <c r="C26" s="6" t="s">
        <v>401</v>
      </c>
      <c r="D26" s="6" t="s">
        <v>573</v>
      </c>
      <c r="E26" s="6">
        <v>5326</v>
      </c>
      <c r="F26" s="6">
        <v>70</v>
      </c>
      <c r="G26" s="6">
        <v>17</v>
      </c>
      <c r="H26" s="210">
        <v>0</v>
      </c>
      <c r="I26" s="22">
        <v>3067231.04</v>
      </c>
      <c r="J26" s="22">
        <v>131174.53</v>
      </c>
      <c r="K26" s="22">
        <v>176163.67</v>
      </c>
      <c r="L26" s="91">
        <v>3374569.24</v>
      </c>
    </row>
    <row r="27" spans="1:12" x14ac:dyDescent="0.3">
      <c r="A27" s="189"/>
      <c r="B27" s="6" t="s">
        <v>379</v>
      </c>
      <c r="C27" s="6" t="s">
        <v>400</v>
      </c>
      <c r="D27" s="6" t="s">
        <v>323</v>
      </c>
      <c r="E27" s="6">
        <v>2516</v>
      </c>
      <c r="F27" s="6">
        <v>0</v>
      </c>
      <c r="G27" s="6">
        <v>0</v>
      </c>
      <c r="H27" s="210">
        <v>0</v>
      </c>
      <c r="I27" s="22">
        <v>1382934.08</v>
      </c>
      <c r="J27" s="22">
        <v>54612</v>
      </c>
      <c r="K27" s="22">
        <v>79663.75</v>
      </c>
      <c r="L27" s="91">
        <v>1517209.83</v>
      </c>
    </row>
    <row r="28" spans="1:12" s="42" customFormat="1" ht="15.6" x14ac:dyDescent="0.3">
      <c r="A28" s="189"/>
      <c r="B28" s="6" t="s">
        <v>379</v>
      </c>
      <c r="C28" s="6" t="s">
        <v>399</v>
      </c>
      <c r="D28" s="6" t="s">
        <v>424</v>
      </c>
      <c r="E28" s="6">
        <v>434</v>
      </c>
      <c r="F28" s="6">
        <v>16</v>
      </c>
      <c r="G28" s="6">
        <v>4</v>
      </c>
      <c r="H28" s="210">
        <v>0</v>
      </c>
      <c r="I28" s="22">
        <v>174007.9</v>
      </c>
      <c r="J28" s="22">
        <v>5088.24</v>
      </c>
      <c r="K28" s="22">
        <v>10135.200000000001</v>
      </c>
      <c r="L28" s="91">
        <v>189231.34</v>
      </c>
    </row>
    <row r="29" spans="1:12" x14ac:dyDescent="0.3">
      <c r="A29" s="188">
        <v>1</v>
      </c>
      <c r="B29" s="3" t="s">
        <v>554</v>
      </c>
      <c r="C29" s="3"/>
      <c r="D29" s="3" t="s">
        <v>554</v>
      </c>
      <c r="E29" s="3">
        <v>1020177</v>
      </c>
      <c r="F29" s="3">
        <v>321265</v>
      </c>
      <c r="G29" s="3">
        <v>74160</v>
      </c>
      <c r="H29" s="211">
        <v>0</v>
      </c>
      <c r="I29" s="4">
        <v>276071971.5</v>
      </c>
      <c r="J29" s="4">
        <v>9293333.6099999994</v>
      </c>
      <c r="K29" s="4">
        <v>15767968.619999999</v>
      </c>
      <c r="L29" s="177">
        <v>301133273.73000002</v>
      </c>
    </row>
    <row r="30" spans="1:12" x14ac:dyDescent="0.3">
      <c r="A30" s="189"/>
      <c r="B30" s="6" t="s">
        <v>554</v>
      </c>
      <c r="C30" s="6" t="s">
        <v>403</v>
      </c>
      <c r="D30" s="6" t="s">
        <v>530</v>
      </c>
      <c r="E30" s="6">
        <v>12</v>
      </c>
      <c r="F30" s="6">
        <v>5</v>
      </c>
      <c r="G30" s="6">
        <v>0</v>
      </c>
      <c r="H30" s="210">
        <v>0</v>
      </c>
      <c r="I30" s="22">
        <v>18775.62</v>
      </c>
      <c r="J30" s="22">
        <v>288.36</v>
      </c>
      <c r="K30" s="22">
        <v>1037.99</v>
      </c>
      <c r="L30" s="91">
        <v>20101.97</v>
      </c>
    </row>
    <row r="31" spans="1:12" x14ac:dyDescent="0.3">
      <c r="A31" s="189"/>
      <c r="B31" s="6" t="s">
        <v>554</v>
      </c>
      <c r="C31" s="6" t="s">
        <v>273</v>
      </c>
      <c r="D31" s="6" t="s">
        <v>502</v>
      </c>
      <c r="E31" s="6">
        <v>5036</v>
      </c>
      <c r="F31" s="6">
        <v>1378</v>
      </c>
      <c r="G31" s="6">
        <v>327</v>
      </c>
      <c r="H31" s="210">
        <v>0</v>
      </c>
      <c r="I31" s="22">
        <v>2631557.2799999998</v>
      </c>
      <c r="J31" s="22">
        <v>239728.56</v>
      </c>
      <c r="K31" s="22">
        <v>141964.76</v>
      </c>
      <c r="L31" s="91">
        <v>3013250.6</v>
      </c>
    </row>
    <row r="32" spans="1:12" s="42" customFormat="1" ht="15.6" x14ac:dyDescent="0.3">
      <c r="A32" s="189"/>
      <c r="B32" s="6" t="s">
        <v>554</v>
      </c>
      <c r="C32" s="6" t="s">
        <v>274</v>
      </c>
      <c r="D32" s="6" t="s">
        <v>503</v>
      </c>
      <c r="E32" s="6">
        <v>27383</v>
      </c>
      <c r="F32" s="6">
        <v>8099</v>
      </c>
      <c r="G32" s="6">
        <v>3131</v>
      </c>
      <c r="H32" s="210">
        <v>0</v>
      </c>
      <c r="I32" s="22">
        <v>8990280.3300000001</v>
      </c>
      <c r="J32" s="22">
        <v>399590</v>
      </c>
      <c r="K32" s="22">
        <v>509514.6</v>
      </c>
      <c r="L32" s="91">
        <v>9899384.9299999997</v>
      </c>
    </row>
    <row r="33" spans="1:12" x14ac:dyDescent="0.3">
      <c r="A33" s="189"/>
      <c r="B33" s="6" t="s">
        <v>554</v>
      </c>
      <c r="C33" s="6" t="s">
        <v>635</v>
      </c>
      <c r="D33" s="6" t="s">
        <v>636</v>
      </c>
      <c r="E33" s="6">
        <v>13083</v>
      </c>
      <c r="F33" s="6">
        <v>2644</v>
      </c>
      <c r="G33" s="6">
        <v>363</v>
      </c>
      <c r="H33" s="210">
        <v>0</v>
      </c>
      <c r="I33" s="22">
        <v>6086863.4800000004</v>
      </c>
      <c r="J33" s="22">
        <v>307359.48</v>
      </c>
      <c r="K33" s="22">
        <v>302651.23</v>
      </c>
      <c r="L33" s="91">
        <v>6696874.1900000004</v>
      </c>
    </row>
    <row r="34" spans="1:12" x14ac:dyDescent="0.3">
      <c r="A34" s="189"/>
      <c r="B34" s="6" t="s">
        <v>554</v>
      </c>
      <c r="C34" s="6" t="s">
        <v>350</v>
      </c>
      <c r="D34" s="6" t="s">
        <v>504</v>
      </c>
      <c r="E34" s="6">
        <v>2902</v>
      </c>
      <c r="F34" s="6">
        <v>1351</v>
      </c>
      <c r="G34" s="6">
        <v>267</v>
      </c>
      <c r="H34" s="210">
        <v>0</v>
      </c>
      <c r="I34" s="22">
        <v>992132</v>
      </c>
      <c r="J34" s="22">
        <v>23896.69</v>
      </c>
      <c r="K34" s="22">
        <v>58014.6</v>
      </c>
      <c r="L34" s="91">
        <v>1074043.29</v>
      </c>
    </row>
    <row r="35" spans="1:12" x14ac:dyDescent="0.3">
      <c r="A35" s="189"/>
      <c r="B35" s="6" t="s">
        <v>554</v>
      </c>
      <c r="C35" s="6" t="s">
        <v>275</v>
      </c>
      <c r="D35" s="6" t="s">
        <v>505</v>
      </c>
      <c r="E35" s="6">
        <v>2514</v>
      </c>
      <c r="F35" s="6">
        <v>752</v>
      </c>
      <c r="G35" s="6">
        <v>47</v>
      </c>
      <c r="H35" s="210">
        <v>0</v>
      </c>
      <c r="I35" s="22">
        <v>767444.42</v>
      </c>
      <c r="J35" s="22">
        <v>21986.35</v>
      </c>
      <c r="K35" s="22">
        <v>44371.34</v>
      </c>
      <c r="L35" s="91">
        <v>833802.11</v>
      </c>
    </row>
    <row r="36" spans="1:12" x14ac:dyDescent="0.3">
      <c r="A36" s="189"/>
      <c r="B36" s="6" t="s">
        <v>554</v>
      </c>
      <c r="C36" s="6" t="s">
        <v>276</v>
      </c>
      <c r="D36" s="6" t="s">
        <v>506</v>
      </c>
      <c r="E36" s="6">
        <v>23422</v>
      </c>
      <c r="F36" s="6">
        <v>4472</v>
      </c>
      <c r="G36" s="6">
        <v>177</v>
      </c>
      <c r="H36" s="210">
        <v>0</v>
      </c>
      <c r="I36" s="22">
        <v>7060772.7800000003</v>
      </c>
      <c r="J36" s="22">
        <v>295314.81</v>
      </c>
      <c r="K36" s="22">
        <v>383936.02</v>
      </c>
      <c r="L36" s="91">
        <v>7740023.6100000003</v>
      </c>
    </row>
    <row r="37" spans="1:12" x14ac:dyDescent="0.3">
      <c r="A37" s="189"/>
      <c r="B37" s="6" t="s">
        <v>554</v>
      </c>
      <c r="C37" s="6" t="s">
        <v>277</v>
      </c>
      <c r="D37" s="6" t="s">
        <v>507</v>
      </c>
      <c r="E37" s="6">
        <v>29975</v>
      </c>
      <c r="F37" s="6">
        <v>7465</v>
      </c>
      <c r="G37" s="6">
        <v>168</v>
      </c>
      <c r="H37" s="210">
        <v>0</v>
      </c>
      <c r="I37" s="22">
        <v>8588014.7300000004</v>
      </c>
      <c r="J37" s="22">
        <v>257763.87</v>
      </c>
      <c r="K37" s="22">
        <v>493381.1</v>
      </c>
      <c r="L37" s="91">
        <v>9339159.6999999993</v>
      </c>
    </row>
    <row r="38" spans="1:12" x14ac:dyDescent="0.3">
      <c r="A38" s="189"/>
      <c r="B38" s="6" t="s">
        <v>554</v>
      </c>
      <c r="C38" s="6" t="s">
        <v>278</v>
      </c>
      <c r="D38" s="6" t="s">
        <v>508</v>
      </c>
      <c r="E38" s="6">
        <v>3679</v>
      </c>
      <c r="F38" s="6">
        <v>898</v>
      </c>
      <c r="G38" s="6">
        <v>64</v>
      </c>
      <c r="H38" s="210">
        <v>0</v>
      </c>
      <c r="I38" s="22">
        <v>1677957.72</v>
      </c>
      <c r="J38" s="22">
        <v>140834.79999999999</v>
      </c>
      <c r="K38" s="22">
        <v>87856.92</v>
      </c>
      <c r="L38" s="91">
        <v>1906649.44</v>
      </c>
    </row>
    <row r="39" spans="1:12" x14ac:dyDescent="0.3">
      <c r="A39" s="189"/>
      <c r="B39" s="6" t="s">
        <v>554</v>
      </c>
      <c r="C39" s="6" t="s">
        <v>407</v>
      </c>
      <c r="D39" s="6" t="s">
        <v>555</v>
      </c>
      <c r="E39" s="6">
        <v>1779</v>
      </c>
      <c r="F39" s="6">
        <v>1001</v>
      </c>
      <c r="G39" s="6">
        <v>264</v>
      </c>
      <c r="H39" s="210">
        <v>0</v>
      </c>
      <c r="I39" s="22">
        <v>363853.5</v>
      </c>
      <c r="J39" s="22">
        <v>1834.43</v>
      </c>
      <c r="K39" s="22">
        <v>21707.599999999999</v>
      </c>
      <c r="L39" s="91">
        <v>387395.53</v>
      </c>
    </row>
    <row r="40" spans="1:12" x14ac:dyDescent="0.3">
      <c r="A40" s="189"/>
      <c r="B40" s="6" t="s">
        <v>554</v>
      </c>
      <c r="C40" s="6" t="s">
        <v>279</v>
      </c>
      <c r="D40" s="6" t="s">
        <v>509</v>
      </c>
      <c r="E40" s="6">
        <v>1474</v>
      </c>
      <c r="F40" s="6">
        <v>388</v>
      </c>
      <c r="G40" s="6">
        <v>5</v>
      </c>
      <c r="H40" s="210">
        <v>0</v>
      </c>
      <c r="I40" s="22">
        <v>878162.22</v>
      </c>
      <c r="J40" s="22">
        <v>62266.34</v>
      </c>
      <c r="K40" s="22">
        <v>48882.65</v>
      </c>
      <c r="L40" s="91">
        <v>989311.21</v>
      </c>
    </row>
    <row r="41" spans="1:12" x14ac:dyDescent="0.3">
      <c r="A41" s="189"/>
      <c r="B41" s="6" t="s">
        <v>554</v>
      </c>
      <c r="C41" s="6" t="s">
        <v>280</v>
      </c>
      <c r="D41" s="6" t="s">
        <v>627</v>
      </c>
      <c r="E41" s="6">
        <v>234289</v>
      </c>
      <c r="F41" s="6">
        <v>37671</v>
      </c>
      <c r="G41" s="6">
        <v>932</v>
      </c>
      <c r="H41" s="210">
        <v>0</v>
      </c>
      <c r="I41" s="22">
        <v>51627863.75</v>
      </c>
      <c r="J41" s="22">
        <v>466076.08</v>
      </c>
      <c r="K41" s="22">
        <v>3050557.96</v>
      </c>
      <c r="L41" s="91">
        <v>55144497.789999999</v>
      </c>
    </row>
    <row r="42" spans="1:12" x14ac:dyDescent="0.3">
      <c r="A42" s="189"/>
      <c r="B42" s="6" t="s">
        <v>554</v>
      </c>
      <c r="C42" s="6" t="s">
        <v>281</v>
      </c>
      <c r="D42" s="6" t="s">
        <v>510</v>
      </c>
      <c r="E42" s="6">
        <v>11168</v>
      </c>
      <c r="F42" s="6">
        <v>3668</v>
      </c>
      <c r="G42" s="6">
        <v>94</v>
      </c>
      <c r="H42" s="210">
        <v>0</v>
      </c>
      <c r="I42" s="22">
        <v>1303207.01</v>
      </c>
      <c r="J42" s="22">
        <v>267.19</v>
      </c>
      <c r="K42" s="22">
        <v>78177.42</v>
      </c>
      <c r="L42" s="91">
        <v>1381651.62</v>
      </c>
    </row>
    <row r="43" spans="1:12" x14ac:dyDescent="0.3">
      <c r="A43" s="189"/>
      <c r="B43" s="6" t="s">
        <v>554</v>
      </c>
      <c r="C43" s="6" t="s">
        <v>282</v>
      </c>
      <c r="D43" s="6" t="s">
        <v>511</v>
      </c>
      <c r="E43" s="6">
        <v>6090</v>
      </c>
      <c r="F43" s="6">
        <v>1617</v>
      </c>
      <c r="G43" s="6">
        <v>93</v>
      </c>
      <c r="H43" s="210">
        <v>0</v>
      </c>
      <c r="I43" s="22">
        <v>881141.4</v>
      </c>
      <c r="J43" s="22">
        <v>197.31</v>
      </c>
      <c r="K43" s="22">
        <v>52852.12</v>
      </c>
      <c r="L43" s="91">
        <v>934190.83</v>
      </c>
    </row>
    <row r="44" spans="1:12" x14ac:dyDescent="0.3">
      <c r="A44" s="189"/>
      <c r="B44" s="6" t="s">
        <v>554</v>
      </c>
      <c r="C44" s="6" t="s">
        <v>283</v>
      </c>
      <c r="D44" s="6" t="s">
        <v>512</v>
      </c>
      <c r="E44" s="6">
        <v>24771</v>
      </c>
      <c r="F44" s="6">
        <v>10066</v>
      </c>
      <c r="G44" s="6">
        <v>564</v>
      </c>
      <c r="H44" s="210">
        <v>0</v>
      </c>
      <c r="I44" s="22">
        <v>4024335.04</v>
      </c>
      <c r="J44" s="22">
        <v>0</v>
      </c>
      <c r="K44" s="22">
        <v>241166.24</v>
      </c>
      <c r="L44" s="91">
        <v>4265501.28</v>
      </c>
    </row>
    <row r="45" spans="1:12" x14ac:dyDescent="0.3">
      <c r="A45" s="189"/>
      <c r="B45" s="6" t="s">
        <v>554</v>
      </c>
      <c r="C45" s="6" t="s">
        <v>284</v>
      </c>
      <c r="D45" s="6" t="s">
        <v>513</v>
      </c>
      <c r="E45" s="6">
        <v>1411</v>
      </c>
      <c r="F45" s="6">
        <v>282</v>
      </c>
      <c r="G45" s="6">
        <v>29</v>
      </c>
      <c r="H45" s="210">
        <v>0</v>
      </c>
      <c r="I45" s="22">
        <v>435423.22</v>
      </c>
      <c r="J45" s="22">
        <v>22558.87</v>
      </c>
      <c r="K45" s="22">
        <v>24689.97</v>
      </c>
      <c r="L45" s="91">
        <v>482672.06</v>
      </c>
    </row>
    <row r="46" spans="1:12" x14ac:dyDescent="0.3">
      <c r="A46" s="189"/>
      <c r="B46" s="6" t="s">
        <v>554</v>
      </c>
      <c r="C46" s="6" t="s">
        <v>285</v>
      </c>
      <c r="D46" s="6" t="s">
        <v>514</v>
      </c>
      <c r="E46" s="6">
        <v>3888</v>
      </c>
      <c r="F46" s="6">
        <v>1061</v>
      </c>
      <c r="G46" s="6">
        <v>83</v>
      </c>
      <c r="H46" s="210">
        <v>0</v>
      </c>
      <c r="I46" s="22">
        <v>2451488.77</v>
      </c>
      <c r="J46" s="22">
        <v>320420.65999999997</v>
      </c>
      <c r="K46" s="22">
        <v>117611.77</v>
      </c>
      <c r="L46" s="91">
        <v>2889521.2</v>
      </c>
    </row>
    <row r="47" spans="1:12" x14ac:dyDescent="0.3">
      <c r="A47" s="189"/>
      <c r="B47" s="6" t="s">
        <v>554</v>
      </c>
      <c r="C47" s="6" t="s">
        <v>286</v>
      </c>
      <c r="D47" s="6" t="s">
        <v>515</v>
      </c>
      <c r="E47" s="6">
        <v>10550</v>
      </c>
      <c r="F47" s="6">
        <v>3053</v>
      </c>
      <c r="G47" s="6">
        <v>406</v>
      </c>
      <c r="H47" s="210">
        <v>0</v>
      </c>
      <c r="I47" s="22">
        <v>3100234.94</v>
      </c>
      <c r="J47" s="22">
        <v>88997.49</v>
      </c>
      <c r="K47" s="22">
        <v>175408.97</v>
      </c>
      <c r="L47" s="91">
        <v>3364641.4</v>
      </c>
    </row>
    <row r="48" spans="1:12" x14ac:dyDescent="0.3">
      <c r="A48" s="189"/>
      <c r="B48" s="6" t="s">
        <v>554</v>
      </c>
      <c r="C48" s="6" t="s">
        <v>287</v>
      </c>
      <c r="D48" s="6" t="s">
        <v>516</v>
      </c>
      <c r="E48" s="6">
        <v>258633</v>
      </c>
      <c r="F48" s="6">
        <v>78627</v>
      </c>
      <c r="G48" s="6">
        <v>35091</v>
      </c>
      <c r="H48" s="210">
        <v>0</v>
      </c>
      <c r="I48" s="22">
        <v>68649560.359999999</v>
      </c>
      <c r="J48" s="22">
        <v>2657890.3199999998</v>
      </c>
      <c r="K48" s="22">
        <v>3916381.08</v>
      </c>
      <c r="L48" s="91">
        <v>75223831.760000005</v>
      </c>
    </row>
    <row r="49" spans="1:12" x14ac:dyDescent="0.3">
      <c r="A49" s="189"/>
      <c r="B49" s="6" t="s">
        <v>554</v>
      </c>
      <c r="C49" s="6" t="s">
        <v>288</v>
      </c>
      <c r="D49" s="6" t="s">
        <v>517</v>
      </c>
      <c r="E49" s="6">
        <v>30277</v>
      </c>
      <c r="F49" s="6">
        <v>11543</v>
      </c>
      <c r="G49" s="6">
        <v>221</v>
      </c>
      <c r="H49" s="210">
        <v>0</v>
      </c>
      <c r="I49" s="22">
        <v>12235789.460000001</v>
      </c>
      <c r="J49" s="22">
        <v>530923.13</v>
      </c>
      <c r="K49" s="22">
        <v>701926.79</v>
      </c>
      <c r="L49" s="91">
        <v>13468639.380000001</v>
      </c>
    </row>
    <row r="50" spans="1:12" x14ac:dyDescent="0.3">
      <c r="A50" s="189"/>
      <c r="B50" s="6" t="s">
        <v>554</v>
      </c>
      <c r="C50" s="6" t="s">
        <v>406</v>
      </c>
      <c r="D50" s="6" t="s">
        <v>518</v>
      </c>
      <c r="E50" s="6">
        <v>450</v>
      </c>
      <c r="F50" s="6">
        <v>49</v>
      </c>
      <c r="G50" s="6">
        <v>2</v>
      </c>
      <c r="H50" s="210">
        <v>0</v>
      </c>
      <c r="I50" s="22">
        <v>126668.48</v>
      </c>
      <c r="J50" s="22">
        <v>3825.09</v>
      </c>
      <c r="K50" s="22">
        <v>7320.96</v>
      </c>
      <c r="L50" s="91">
        <v>137814.53</v>
      </c>
    </row>
    <row r="51" spans="1:12" x14ac:dyDescent="0.3">
      <c r="A51" s="189"/>
      <c r="B51" s="6" t="s">
        <v>554</v>
      </c>
      <c r="C51" s="6" t="s">
        <v>396</v>
      </c>
      <c r="D51" s="6" t="s">
        <v>556</v>
      </c>
      <c r="E51" s="6">
        <v>779</v>
      </c>
      <c r="F51" s="6">
        <v>297</v>
      </c>
      <c r="G51" s="6">
        <v>64</v>
      </c>
      <c r="H51" s="210">
        <v>0</v>
      </c>
      <c r="I51" s="22">
        <v>248757.79</v>
      </c>
      <c r="J51" s="22">
        <v>5356.43</v>
      </c>
      <c r="K51" s="22">
        <v>14604.4</v>
      </c>
      <c r="L51" s="91">
        <v>268718.62</v>
      </c>
    </row>
    <row r="52" spans="1:12" x14ac:dyDescent="0.3">
      <c r="A52" s="189"/>
      <c r="B52" s="6" t="s">
        <v>554</v>
      </c>
      <c r="C52" s="6" t="s">
        <v>289</v>
      </c>
      <c r="D52" s="6" t="s">
        <v>624</v>
      </c>
      <c r="E52" s="6">
        <v>541</v>
      </c>
      <c r="F52" s="6">
        <v>185</v>
      </c>
      <c r="G52" s="6">
        <v>3</v>
      </c>
      <c r="H52" s="210">
        <v>0</v>
      </c>
      <c r="I52" s="22">
        <v>282585.78000000003</v>
      </c>
      <c r="J52" s="22">
        <v>33591.64</v>
      </c>
      <c r="K52" s="22">
        <v>14691.84</v>
      </c>
      <c r="L52" s="91">
        <v>330869.26</v>
      </c>
    </row>
    <row r="53" spans="1:12" s="42" customFormat="1" ht="15.6" x14ac:dyDescent="0.3">
      <c r="A53" s="189"/>
      <c r="B53" s="6" t="s">
        <v>554</v>
      </c>
      <c r="C53" s="6" t="s">
        <v>290</v>
      </c>
      <c r="D53" s="6" t="s">
        <v>519</v>
      </c>
      <c r="E53" s="6">
        <v>6556</v>
      </c>
      <c r="F53" s="6">
        <v>2265</v>
      </c>
      <c r="G53" s="6">
        <v>496</v>
      </c>
      <c r="H53" s="210">
        <v>0</v>
      </c>
      <c r="I53" s="22">
        <v>1651936.17</v>
      </c>
      <c r="J53" s="22">
        <v>48879.54</v>
      </c>
      <c r="K53" s="22">
        <v>95505.47</v>
      </c>
      <c r="L53" s="91">
        <v>1796321.18</v>
      </c>
    </row>
    <row r="54" spans="1:12" x14ac:dyDescent="0.3">
      <c r="A54" s="189"/>
      <c r="B54" s="6" t="s">
        <v>554</v>
      </c>
      <c r="C54" s="6" t="s">
        <v>291</v>
      </c>
      <c r="D54" s="6" t="s">
        <v>520</v>
      </c>
      <c r="E54" s="6">
        <v>2493</v>
      </c>
      <c r="F54" s="6">
        <v>405</v>
      </c>
      <c r="G54" s="6">
        <v>33</v>
      </c>
      <c r="H54" s="210">
        <v>0</v>
      </c>
      <c r="I54" s="22">
        <v>1445456.72</v>
      </c>
      <c r="J54" s="22">
        <v>209892.08</v>
      </c>
      <c r="K54" s="22">
        <v>72651.44</v>
      </c>
      <c r="L54" s="91">
        <v>1728000.24</v>
      </c>
    </row>
    <row r="55" spans="1:12" x14ac:dyDescent="0.3">
      <c r="A55" s="189"/>
      <c r="B55" s="6" t="s">
        <v>554</v>
      </c>
      <c r="C55" s="6" t="s">
        <v>292</v>
      </c>
      <c r="D55" s="6" t="s">
        <v>521</v>
      </c>
      <c r="E55" s="6">
        <v>26565</v>
      </c>
      <c r="F55" s="6">
        <v>8847</v>
      </c>
      <c r="G55" s="6">
        <v>555</v>
      </c>
      <c r="H55" s="210">
        <v>0</v>
      </c>
      <c r="I55" s="22">
        <v>12931698.199999999</v>
      </c>
      <c r="J55" s="22">
        <v>1124961.94</v>
      </c>
      <c r="K55" s="22">
        <v>673757.15</v>
      </c>
      <c r="L55" s="91">
        <v>14730417.289999999</v>
      </c>
    </row>
    <row r="56" spans="1:12" x14ac:dyDescent="0.3">
      <c r="A56" s="189"/>
      <c r="B56" s="6" t="s">
        <v>554</v>
      </c>
      <c r="C56" s="6" t="s">
        <v>293</v>
      </c>
      <c r="D56" s="6" t="s">
        <v>522</v>
      </c>
      <c r="E56" s="6">
        <v>21153</v>
      </c>
      <c r="F56" s="6">
        <v>6112</v>
      </c>
      <c r="G56" s="6">
        <v>435</v>
      </c>
      <c r="H56" s="210">
        <v>0</v>
      </c>
      <c r="I56" s="22">
        <v>6787135.1399999997</v>
      </c>
      <c r="J56" s="22">
        <v>441994.38</v>
      </c>
      <c r="K56" s="22">
        <v>362363.42</v>
      </c>
      <c r="L56" s="91">
        <v>7591492.9400000004</v>
      </c>
    </row>
    <row r="57" spans="1:12" x14ac:dyDescent="0.3">
      <c r="A57" s="189"/>
      <c r="B57" s="6" t="s">
        <v>554</v>
      </c>
      <c r="C57" s="6" t="s">
        <v>294</v>
      </c>
      <c r="D57" s="6" t="s">
        <v>625</v>
      </c>
      <c r="E57" s="6">
        <v>8617</v>
      </c>
      <c r="F57" s="6">
        <v>2494</v>
      </c>
      <c r="G57" s="6">
        <v>299</v>
      </c>
      <c r="H57" s="210">
        <v>0</v>
      </c>
      <c r="I57" s="22">
        <v>2255247.0499999998</v>
      </c>
      <c r="J57" s="22">
        <v>49353.43</v>
      </c>
      <c r="K57" s="22">
        <v>131618.41</v>
      </c>
      <c r="L57" s="91">
        <v>2436218.89</v>
      </c>
    </row>
    <row r="58" spans="1:12" x14ac:dyDescent="0.3">
      <c r="A58" s="189"/>
      <c r="B58" s="6" t="s">
        <v>554</v>
      </c>
      <c r="C58" s="6" t="s">
        <v>351</v>
      </c>
      <c r="D58" s="6" t="s">
        <v>523</v>
      </c>
      <c r="E58" s="6">
        <v>555</v>
      </c>
      <c r="F58" s="6">
        <v>196</v>
      </c>
      <c r="G58" s="6">
        <v>39</v>
      </c>
      <c r="H58" s="210">
        <v>0</v>
      </c>
      <c r="I58" s="22">
        <v>174188.75</v>
      </c>
      <c r="J58" s="22">
        <v>4672.0200000000004</v>
      </c>
      <c r="K58" s="22">
        <v>10123.51</v>
      </c>
      <c r="L58" s="91">
        <v>188984.28</v>
      </c>
    </row>
    <row r="59" spans="1:12" x14ac:dyDescent="0.3">
      <c r="A59" s="189"/>
      <c r="B59" s="6" t="s">
        <v>554</v>
      </c>
      <c r="C59" s="6" t="s">
        <v>295</v>
      </c>
      <c r="D59" s="6" t="s">
        <v>524</v>
      </c>
      <c r="E59" s="6">
        <v>1793</v>
      </c>
      <c r="F59" s="6">
        <v>484</v>
      </c>
      <c r="G59" s="6">
        <v>33</v>
      </c>
      <c r="H59" s="210">
        <v>0</v>
      </c>
      <c r="I59" s="22">
        <v>971231.11</v>
      </c>
      <c r="J59" s="22">
        <v>105581.07</v>
      </c>
      <c r="K59" s="22">
        <v>51423.18</v>
      </c>
      <c r="L59" s="91">
        <v>1128235.3600000001</v>
      </c>
    </row>
    <row r="60" spans="1:12" x14ac:dyDescent="0.3">
      <c r="A60" s="189"/>
      <c r="B60" s="6" t="s">
        <v>554</v>
      </c>
      <c r="C60" s="6" t="s">
        <v>402</v>
      </c>
      <c r="D60" s="6" t="s">
        <v>380</v>
      </c>
      <c r="E60" s="6">
        <v>251393</v>
      </c>
      <c r="F60" s="6">
        <v>122674</v>
      </c>
      <c r="G60" s="6">
        <v>29505</v>
      </c>
      <c r="H60" s="210">
        <v>0</v>
      </c>
      <c r="I60" s="22">
        <v>65331335.170000002</v>
      </c>
      <c r="J60" s="22">
        <v>1385601.37</v>
      </c>
      <c r="K60" s="22">
        <v>3818292.85</v>
      </c>
      <c r="L60" s="91">
        <v>70535229.390000001</v>
      </c>
    </row>
    <row r="61" spans="1:12" x14ac:dyDescent="0.3">
      <c r="A61" s="189"/>
      <c r="B61" s="6" t="s">
        <v>554</v>
      </c>
      <c r="C61" s="6" t="s">
        <v>391</v>
      </c>
      <c r="D61" s="6" t="s">
        <v>628</v>
      </c>
      <c r="E61" s="6">
        <v>4860</v>
      </c>
      <c r="F61" s="6">
        <v>666</v>
      </c>
      <c r="G61" s="6">
        <v>291</v>
      </c>
      <c r="H61" s="210">
        <v>0</v>
      </c>
      <c r="I61" s="22">
        <v>474114.84</v>
      </c>
      <c r="J61" s="22">
        <v>1854.64</v>
      </c>
      <c r="K61" s="22">
        <v>28329.05</v>
      </c>
      <c r="L61" s="91">
        <v>504298.53</v>
      </c>
    </row>
    <row r="62" spans="1:12" x14ac:dyDescent="0.3">
      <c r="A62" s="189"/>
      <c r="B62" s="6" t="s">
        <v>554</v>
      </c>
      <c r="C62" s="6" t="s">
        <v>583</v>
      </c>
      <c r="D62" s="6" t="s">
        <v>584</v>
      </c>
      <c r="E62" s="6">
        <v>592</v>
      </c>
      <c r="F62" s="6">
        <v>156</v>
      </c>
      <c r="G62" s="6">
        <v>0</v>
      </c>
      <c r="H62" s="210">
        <v>0</v>
      </c>
      <c r="I62" s="22">
        <v>24962.32</v>
      </c>
      <c r="J62" s="22">
        <v>0</v>
      </c>
      <c r="K62" s="22">
        <v>1497.83</v>
      </c>
      <c r="L62" s="91">
        <v>26460.15</v>
      </c>
    </row>
    <row r="63" spans="1:12" x14ac:dyDescent="0.3">
      <c r="A63" s="189"/>
      <c r="B63" s="6" t="s">
        <v>554</v>
      </c>
      <c r="C63" s="6" t="s">
        <v>296</v>
      </c>
      <c r="D63" s="6" t="s">
        <v>525</v>
      </c>
      <c r="E63" s="6">
        <v>1336</v>
      </c>
      <c r="F63" s="6">
        <v>333</v>
      </c>
      <c r="G63" s="6">
        <v>79</v>
      </c>
      <c r="H63" s="210">
        <v>0</v>
      </c>
      <c r="I63" s="22">
        <v>521391.58</v>
      </c>
      <c r="J63" s="22">
        <v>35762.5</v>
      </c>
      <c r="K63" s="22">
        <v>29125.73</v>
      </c>
      <c r="L63" s="91">
        <v>586279.81000000006</v>
      </c>
    </row>
    <row r="64" spans="1:12" x14ac:dyDescent="0.3">
      <c r="A64" s="189"/>
      <c r="B64" s="6" t="s">
        <v>554</v>
      </c>
      <c r="C64" s="6" t="s">
        <v>643</v>
      </c>
      <c r="D64" s="6" t="s">
        <v>642</v>
      </c>
      <c r="E64" s="6">
        <v>158</v>
      </c>
      <c r="F64" s="6">
        <v>61</v>
      </c>
      <c r="G64" s="6">
        <v>0</v>
      </c>
      <c r="H64" s="210">
        <v>0</v>
      </c>
      <c r="I64" s="22">
        <v>80404.37</v>
      </c>
      <c r="J64" s="22">
        <v>3812.74</v>
      </c>
      <c r="K64" s="22">
        <v>4572.25</v>
      </c>
      <c r="L64" s="91">
        <v>88789.36</v>
      </c>
    </row>
    <row r="65" spans="1:12" x14ac:dyDescent="0.3">
      <c r="A65" s="188">
        <v>1</v>
      </c>
      <c r="B65" s="3" t="s">
        <v>632</v>
      </c>
      <c r="C65" s="3"/>
      <c r="D65" s="3" t="s">
        <v>632</v>
      </c>
      <c r="E65" s="3">
        <v>1151223</v>
      </c>
      <c r="F65" s="3">
        <v>476637</v>
      </c>
      <c r="G65" s="3">
        <v>119597</v>
      </c>
      <c r="H65" s="211">
        <v>42309</v>
      </c>
      <c r="I65" s="4">
        <v>1526056096.4400001</v>
      </c>
      <c r="J65" s="4">
        <v>29964575.440000001</v>
      </c>
      <c r="K65" s="4">
        <v>86253601.420000002</v>
      </c>
      <c r="L65" s="177">
        <v>1642274273.3</v>
      </c>
    </row>
    <row r="66" spans="1:12" x14ac:dyDescent="0.3">
      <c r="A66" s="189"/>
      <c r="B66" s="6" t="s">
        <v>632</v>
      </c>
      <c r="C66" s="6" t="s">
        <v>259</v>
      </c>
      <c r="D66" s="6" t="s">
        <v>55</v>
      </c>
      <c r="E66" s="6">
        <v>378004</v>
      </c>
      <c r="F66" s="6">
        <v>116281</v>
      </c>
      <c r="G66" s="6">
        <v>55318</v>
      </c>
      <c r="H66" s="210">
        <v>0</v>
      </c>
      <c r="I66" s="22">
        <v>416637317.31999999</v>
      </c>
      <c r="J66" s="22">
        <v>4594504.22</v>
      </c>
      <c r="K66" s="22">
        <v>24105544.579999998</v>
      </c>
      <c r="L66" s="91">
        <v>445337366.12</v>
      </c>
    </row>
    <row r="67" spans="1:12" s="42" customFormat="1" ht="15.6" x14ac:dyDescent="0.3">
      <c r="A67" s="189"/>
      <c r="B67" s="6" t="s">
        <v>632</v>
      </c>
      <c r="C67" s="6" t="s">
        <v>261</v>
      </c>
      <c r="D67" s="6" t="s">
        <v>56</v>
      </c>
      <c r="E67" s="6">
        <v>7860</v>
      </c>
      <c r="F67" s="6">
        <v>1472</v>
      </c>
      <c r="G67" s="6">
        <v>519</v>
      </c>
      <c r="H67" s="210">
        <v>0</v>
      </c>
      <c r="I67" s="22">
        <v>9532910.1199999992</v>
      </c>
      <c r="J67" s="22">
        <v>43713.25</v>
      </c>
      <c r="K67" s="22">
        <v>562476.43999999994</v>
      </c>
      <c r="L67" s="91">
        <v>10139099.810000001</v>
      </c>
    </row>
    <row r="68" spans="1:12" x14ac:dyDescent="0.3">
      <c r="A68" s="189"/>
      <c r="B68" s="6" t="s">
        <v>632</v>
      </c>
      <c r="C68" s="6" t="s">
        <v>405</v>
      </c>
      <c r="D68" s="6" t="s">
        <v>381</v>
      </c>
      <c r="E68" s="6">
        <v>903</v>
      </c>
      <c r="F68" s="6">
        <v>293</v>
      </c>
      <c r="G68" s="6">
        <v>82</v>
      </c>
      <c r="H68" s="210">
        <v>0</v>
      </c>
      <c r="I68" s="22">
        <v>3096399.38</v>
      </c>
      <c r="J68" s="22">
        <v>308788.86</v>
      </c>
      <c r="K68" s="22">
        <v>167101.66</v>
      </c>
      <c r="L68" s="91">
        <v>3572289.9</v>
      </c>
    </row>
    <row r="69" spans="1:12" s="42" customFormat="1" ht="15.6" x14ac:dyDescent="0.3">
      <c r="A69" s="189"/>
      <c r="B69" s="6" t="s">
        <v>632</v>
      </c>
      <c r="C69" s="6" t="s">
        <v>349</v>
      </c>
      <c r="D69" s="6" t="s">
        <v>501</v>
      </c>
      <c r="E69" s="6">
        <v>1182</v>
      </c>
      <c r="F69" s="6">
        <v>118</v>
      </c>
      <c r="G69" s="6">
        <v>21</v>
      </c>
      <c r="H69" s="210">
        <v>6</v>
      </c>
      <c r="I69" s="22">
        <v>1873518.45</v>
      </c>
      <c r="J69" s="22">
        <v>66959.100000000006</v>
      </c>
      <c r="K69" s="22">
        <v>103100.85</v>
      </c>
      <c r="L69" s="91">
        <v>2043578.4</v>
      </c>
    </row>
    <row r="70" spans="1:12" x14ac:dyDescent="0.3">
      <c r="A70" s="189"/>
      <c r="B70" s="6" t="s">
        <v>632</v>
      </c>
      <c r="C70" s="6" t="s">
        <v>262</v>
      </c>
      <c r="D70" s="6" t="s">
        <v>57</v>
      </c>
      <c r="E70" s="6">
        <v>10175</v>
      </c>
      <c r="F70" s="6">
        <v>1395</v>
      </c>
      <c r="G70" s="6">
        <v>226</v>
      </c>
      <c r="H70" s="210">
        <v>0</v>
      </c>
      <c r="I70" s="22">
        <v>15867238.890000001</v>
      </c>
      <c r="J70" s="22">
        <v>572763.34</v>
      </c>
      <c r="K70" s="22">
        <v>780843.11</v>
      </c>
      <c r="L70" s="91">
        <v>17220845.34</v>
      </c>
    </row>
    <row r="71" spans="1:12" s="42" customFormat="1" ht="15.6" x14ac:dyDescent="0.3">
      <c r="A71" s="189"/>
      <c r="B71" s="6" t="s">
        <v>632</v>
      </c>
      <c r="C71" s="6" t="s">
        <v>263</v>
      </c>
      <c r="D71" s="6" t="s">
        <v>58</v>
      </c>
      <c r="E71" s="6">
        <v>4309</v>
      </c>
      <c r="F71" s="6">
        <v>1028</v>
      </c>
      <c r="G71" s="6">
        <v>114</v>
      </c>
      <c r="H71" s="210">
        <v>39</v>
      </c>
      <c r="I71" s="22">
        <v>7492324.1900000004</v>
      </c>
      <c r="J71" s="22">
        <v>293389</v>
      </c>
      <c r="K71" s="22">
        <v>416912.76</v>
      </c>
      <c r="L71" s="91">
        <v>8202625.9500000002</v>
      </c>
    </row>
    <row r="72" spans="1:12" x14ac:dyDescent="0.3">
      <c r="A72" s="189"/>
      <c r="B72" s="6" t="s">
        <v>632</v>
      </c>
      <c r="C72" s="6" t="s">
        <v>404</v>
      </c>
      <c r="D72" s="6" t="s">
        <v>382</v>
      </c>
      <c r="E72" s="6">
        <v>1901</v>
      </c>
      <c r="F72" s="6">
        <v>274</v>
      </c>
      <c r="G72" s="6">
        <v>81</v>
      </c>
      <c r="H72" s="210">
        <v>0</v>
      </c>
      <c r="I72" s="22">
        <v>3671481.79</v>
      </c>
      <c r="J72" s="22">
        <v>189877.74</v>
      </c>
      <c r="K72" s="22">
        <v>205877.8</v>
      </c>
      <c r="L72" s="91">
        <v>4067237.33</v>
      </c>
    </row>
    <row r="73" spans="1:12" s="42" customFormat="1" ht="15.6" x14ac:dyDescent="0.3">
      <c r="A73" s="189"/>
      <c r="B73" s="6" t="s">
        <v>632</v>
      </c>
      <c r="C73" s="6" t="s">
        <v>264</v>
      </c>
      <c r="D73" s="6" t="s">
        <v>59</v>
      </c>
      <c r="E73" s="6">
        <v>479</v>
      </c>
      <c r="F73" s="6">
        <v>104</v>
      </c>
      <c r="G73" s="6">
        <v>0</v>
      </c>
      <c r="H73" s="210">
        <v>2</v>
      </c>
      <c r="I73" s="22">
        <v>812605.41</v>
      </c>
      <c r="J73" s="22">
        <v>38531.03</v>
      </c>
      <c r="K73" s="22">
        <v>44227.01</v>
      </c>
      <c r="L73" s="91">
        <v>895363.45</v>
      </c>
    </row>
    <row r="74" spans="1:12" x14ac:dyDescent="0.3">
      <c r="A74" s="189"/>
      <c r="B74" s="6" t="s">
        <v>632</v>
      </c>
      <c r="C74" s="6" t="s">
        <v>265</v>
      </c>
      <c r="D74" s="6" t="s">
        <v>60</v>
      </c>
      <c r="E74" s="6">
        <v>33620</v>
      </c>
      <c r="F74" s="6">
        <v>6661</v>
      </c>
      <c r="G74" s="6">
        <v>837</v>
      </c>
      <c r="H74" s="210">
        <v>280</v>
      </c>
      <c r="I74" s="22">
        <v>62215407.619999997</v>
      </c>
      <c r="J74" s="22">
        <v>2600449.29</v>
      </c>
      <c r="K74" s="22">
        <v>3383897.11</v>
      </c>
      <c r="L74" s="91">
        <v>68199754.019999996</v>
      </c>
    </row>
    <row r="75" spans="1:12" s="42" customFormat="1" ht="15.6" x14ac:dyDescent="0.3">
      <c r="A75" s="189"/>
      <c r="B75" s="6" t="s">
        <v>632</v>
      </c>
      <c r="C75" s="6" t="s">
        <v>272</v>
      </c>
      <c r="D75" s="6" t="s">
        <v>355</v>
      </c>
      <c r="E75" s="6">
        <v>19071</v>
      </c>
      <c r="F75" s="6">
        <v>5061</v>
      </c>
      <c r="G75" s="6">
        <v>524</v>
      </c>
      <c r="H75" s="210">
        <v>0</v>
      </c>
      <c r="I75" s="22">
        <v>40202371.240000002</v>
      </c>
      <c r="J75" s="22">
        <v>1718641.86</v>
      </c>
      <c r="K75" s="22">
        <v>2107466.04</v>
      </c>
      <c r="L75" s="91">
        <v>44028479.140000001</v>
      </c>
    </row>
    <row r="76" spans="1:12" x14ac:dyDescent="0.3">
      <c r="A76" s="189"/>
      <c r="B76" s="6" t="s">
        <v>632</v>
      </c>
      <c r="C76" s="6" t="s">
        <v>390</v>
      </c>
      <c r="D76" s="6" t="s">
        <v>383</v>
      </c>
      <c r="E76" s="6">
        <v>98737</v>
      </c>
      <c r="F76" s="6">
        <v>28197</v>
      </c>
      <c r="G76" s="6">
        <v>9922</v>
      </c>
      <c r="H76" s="210">
        <v>372</v>
      </c>
      <c r="I76" s="22">
        <v>113261439.98</v>
      </c>
      <c r="J76" s="22">
        <v>942759.47</v>
      </c>
      <c r="K76" s="22">
        <v>6643078.2800000003</v>
      </c>
      <c r="L76" s="91">
        <v>120847277.73</v>
      </c>
    </row>
    <row r="77" spans="1:12" x14ac:dyDescent="0.3">
      <c r="A77" s="189"/>
      <c r="B77" s="6" t="s">
        <v>632</v>
      </c>
      <c r="C77" s="6" t="s">
        <v>566</v>
      </c>
      <c r="D77" s="6" t="s">
        <v>567</v>
      </c>
      <c r="E77" s="6">
        <v>594903</v>
      </c>
      <c r="F77" s="6">
        <v>315750</v>
      </c>
      <c r="G77" s="6">
        <v>51953</v>
      </c>
      <c r="H77" s="210">
        <v>41610</v>
      </c>
      <c r="I77" s="22">
        <v>851314157.94000006</v>
      </c>
      <c r="J77" s="22">
        <v>18592456.940000001</v>
      </c>
      <c r="K77" s="22">
        <v>47728602.240000002</v>
      </c>
      <c r="L77" s="91">
        <v>917635217.12</v>
      </c>
    </row>
    <row r="78" spans="1:12" s="42" customFormat="1" ht="15.6" x14ac:dyDescent="0.3">
      <c r="A78" s="189"/>
      <c r="B78" s="6" t="s">
        <v>632</v>
      </c>
      <c r="C78" s="6" t="s">
        <v>413</v>
      </c>
      <c r="D78" s="6" t="s">
        <v>389</v>
      </c>
      <c r="E78" s="6">
        <v>79</v>
      </c>
      <c r="F78" s="6">
        <v>3</v>
      </c>
      <c r="G78" s="6">
        <v>0</v>
      </c>
      <c r="H78" s="210">
        <v>0</v>
      </c>
      <c r="I78" s="22">
        <v>78924.11</v>
      </c>
      <c r="J78" s="22">
        <v>1741.34</v>
      </c>
      <c r="K78" s="22">
        <v>4473.54</v>
      </c>
      <c r="L78" s="91">
        <v>85138.99</v>
      </c>
    </row>
    <row r="79" spans="1:12" x14ac:dyDescent="0.3">
      <c r="A79" s="188">
        <v>1</v>
      </c>
      <c r="B79" s="3" t="s">
        <v>384</v>
      </c>
      <c r="C79" s="3"/>
      <c r="D79" s="3" t="s">
        <v>384</v>
      </c>
      <c r="E79" s="3">
        <v>13136</v>
      </c>
      <c r="F79" s="3">
        <v>3313</v>
      </c>
      <c r="G79" s="3">
        <v>16</v>
      </c>
      <c r="H79" s="211">
        <v>0</v>
      </c>
      <c r="I79" s="4">
        <v>7048976</v>
      </c>
      <c r="J79" s="4">
        <v>0</v>
      </c>
      <c r="K79" s="4">
        <v>146121.43</v>
      </c>
      <c r="L79" s="177">
        <v>7195097.4299999997</v>
      </c>
    </row>
    <row r="80" spans="1:12" x14ac:dyDescent="0.3">
      <c r="A80" s="189"/>
      <c r="B80" s="6" t="s">
        <v>384</v>
      </c>
      <c r="C80" s="6" t="s">
        <v>300</v>
      </c>
      <c r="D80" s="6" t="s">
        <v>67</v>
      </c>
      <c r="E80" s="6">
        <v>13136</v>
      </c>
      <c r="F80" s="6">
        <v>3313</v>
      </c>
      <c r="G80" s="6">
        <v>16</v>
      </c>
      <c r="H80" s="210">
        <v>0</v>
      </c>
      <c r="I80" s="22">
        <v>7048976</v>
      </c>
      <c r="J80" s="22">
        <v>0</v>
      </c>
      <c r="K80" s="22">
        <v>146121.43</v>
      </c>
      <c r="L80" s="91">
        <v>7195097.4299999997</v>
      </c>
    </row>
    <row r="81" spans="1:12" x14ac:dyDescent="0.3">
      <c r="A81" s="188">
        <v>1</v>
      </c>
      <c r="B81" s="3" t="s">
        <v>66</v>
      </c>
      <c r="C81" s="3"/>
      <c r="D81" s="3" t="s">
        <v>66</v>
      </c>
      <c r="E81" s="3">
        <v>14256</v>
      </c>
      <c r="F81" s="3">
        <v>3592</v>
      </c>
      <c r="G81" s="3">
        <v>0</v>
      </c>
      <c r="H81" s="211">
        <v>0</v>
      </c>
      <c r="I81" s="4">
        <v>3889916.68</v>
      </c>
      <c r="J81" s="4">
        <v>0</v>
      </c>
      <c r="K81" s="4">
        <v>0</v>
      </c>
      <c r="L81" s="177">
        <v>3889916.68</v>
      </c>
    </row>
    <row r="82" spans="1:12" s="42" customFormat="1" ht="15.6" x14ac:dyDescent="0.3">
      <c r="A82" s="189"/>
      <c r="B82" s="6" t="s">
        <v>66</v>
      </c>
      <c r="C82" s="6" t="s">
        <v>299</v>
      </c>
      <c r="D82" s="6" t="s">
        <v>66</v>
      </c>
      <c r="E82" s="6">
        <v>14256</v>
      </c>
      <c r="F82" s="6">
        <v>3592</v>
      </c>
      <c r="G82" s="6">
        <v>0</v>
      </c>
      <c r="H82" s="210">
        <v>0</v>
      </c>
      <c r="I82" s="22">
        <v>3889916.68</v>
      </c>
      <c r="J82" s="22">
        <v>0</v>
      </c>
      <c r="K82" s="22">
        <v>0</v>
      </c>
      <c r="L82" s="91">
        <v>3889916.68</v>
      </c>
    </row>
    <row r="83" spans="1:12" x14ac:dyDescent="0.3">
      <c r="A83" s="188">
        <v>1</v>
      </c>
      <c r="B83" s="3" t="s">
        <v>68</v>
      </c>
      <c r="C83" s="3"/>
      <c r="D83" s="3" t="s">
        <v>68</v>
      </c>
      <c r="E83" s="3">
        <v>261989</v>
      </c>
      <c r="F83" s="3">
        <v>43273</v>
      </c>
      <c r="G83" s="3">
        <v>0</v>
      </c>
      <c r="H83" s="211">
        <v>0</v>
      </c>
      <c r="I83" s="4">
        <v>27869664.07</v>
      </c>
      <c r="J83" s="4">
        <v>1048.5899999999999</v>
      </c>
      <c r="K83" s="4">
        <v>0</v>
      </c>
      <c r="L83" s="177">
        <v>27870712.66</v>
      </c>
    </row>
    <row r="84" spans="1:12" x14ac:dyDescent="0.3">
      <c r="A84" s="189"/>
      <c r="B84" s="6" t="s">
        <v>68</v>
      </c>
      <c r="C84" s="6" t="s">
        <v>301</v>
      </c>
      <c r="D84" s="6" t="s">
        <v>68</v>
      </c>
      <c r="E84" s="6">
        <v>261989</v>
      </c>
      <c r="F84" s="6">
        <v>43273</v>
      </c>
      <c r="G84" s="6">
        <v>0</v>
      </c>
      <c r="H84" s="210">
        <v>0</v>
      </c>
      <c r="I84" s="22">
        <v>27869664.07</v>
      </c>
      <c r="J84" s="22">
        <v>1048.5899999999999</v>
      </c>
      <c r="K84" s="22">
        <v>0</v>
      </c>
      <c r="L84" s="91">
        <v>27870712.66</v>
      </c>
    </row>
    <row r="85" spans="1:12" x14ac:dyDescent="0.3">
      <c r="A85" s="188">
        <v>1</v>
      </c>
      <c r="B85" s="3" t="s">
        <v>65</v>
      </c>
      <c r="C85" s="3"/>
      <c r="D85" s="3" t="s">
        <v>65</v>
      </c>
      <c r="E85" s="3">
        <v>45635</v>
      </c>
      <c r="F85" s="3">
        <v>17595</v>
      </c>
      <c r="G85" s="3">
        <v>0</v>
      </c>
      <c r="H85" s="211">
        <v>0</v>
      </c>
      <c r="I85" s="4">
        <v>8032304.5199999996</v>
      </c>
      <c r="J85" s="4">
        <v>0</v>
      </c>
      <c r="K85" s="4">
        <v>217551.06</v>
      </c>
      <c r="L85" s="177">
        <v>8249855.5800000001</v>
      </c>
    </row>
    <row r="86" spans="1:12" x14ac:dyDescent="0.3">
      <c r="A86" s="189"/>
      <c r="B86" s="6" t="s">
        <v>65</v>
      </c>
      <c r="C86" s="6" t="s">
        <v>298</v>
      </c>
      <c r="D86" s="6" t="s">
        <v>65</v>
      </c>
      <c r="E86" s="6">
        <v>45635</v>
      </c>
      <c r="F86" s="6">
        <v>17595</v>
      </c>
      <c r="G86" s="6">
        <v>0</v>
      </c>
      <c r="H86" s="210">
        <v>0</v>
      </c>
      <c r="I86" s="22">
        <v>8032304.5199999996</v>
      </c>
      <c r="J86" s="22">
        <v>0</v>
      </c>
      <c r="K86" s="22">
        <v>217551.06</v>
      </c>
      <c r="L86" s="91">
        <v>8249855.5800000001</v>
      </c>
    </row>
    <row r="87" spans="1:12" x14ac:dyDescent="0.3">
      <c r="A87" s="188">
        <v>1</v>
      </c>
      <c r="B87" s="3" t="s">
        <v>64</v>
      </c>
      <c r="C87" s="3"/>
      <c r="D87" s="3" t="s">
        <v>64</v>
      </c>
      <c r="E87" s="3">
        <v>27154</v>
      </c>
      <c r="F87" s="3">
        <v>13473</v>
      </c>
      <c r="G87" s="3">
        <v>1993</v>
      </c>
      <c r="H87" s="211">
        <v>0</v>
      </c>
      <c r="I87" s="4">
        <v>43668555.979999997</v>
      </c>
      <c r="J87" s="4">
        <v>796080.41</v>
      </c>
      <c r="K87" s="4">
        <v>2473206.81</v>
      </c>
      <c r="L87" s="177">
        <v>46937843.200000003</v>
      </c>
    </row>
    <row r="88" spans="1:12" x14ac:dyDescent="0.3">
      <c r="A88" s="189"/>
      <c r="B88" s="6" t="s">
        <v>64</v>
      </c>
      <c r="C88" s="6" t="s">
        <v>297</v>
      </c>
      <c r="D88" s="6" t="s">
        <v>64</v>
      </c>
      <c r="E88" s="6">
        <v>27154</v>
      </c>
      <c r="F88" s="6">
        <v>13473</v>
      </c>
      <c r="G88" s="6">
        <v>1993</v>
      </c>
      <c r="H88" s="210">
        <v>0</v>
      </c>
      <c r="I88" s="22">
        <v>43668555.979999997</v>
      </c>
      <c r="J88" s="22">
        <v>796080.41</v>
      </c>
      <c r="K88" s="22">
        <v>2473206.81</v>
      </c>
      <c r="L88" s="91">
        <v>46937843.200000003</v>
      </c>
    </row>
    <row r="89" spans="1:12" s="42" customFormat="1" ht="15.6" x14ac:dyDescent="0.3">
      <c r="A89" s="188">
        <v>1</v>
      </c>
      <c r="B89" s="3" t="s">
        <v>385</v>
      </c>
      <c r="C89" s="6"/>
      <c r="D89" s="3" t="s">
        <v>385</v>
      </c>
      <c r="E89" s="3">
        <v>132327</v>
      </c>
      <c r="F89" s="3">
        <v>69268</v>
      </c>
      <c r="G89" s="3">
        <v>18403</v>
      </c>
      <c r="H89" s="211">
        <v>2548</v>
      </c>
      <c r="I89" s="4">
        <v>192339562.72</v>
      </c>
      <c r="J89" s="4">
        <v>379651.36</v>
      </c>
      <c r="K89" s="4">
        <v>9733004.9399999995</v>
      </c>
      <c r="L89" s="177">
        <v>202452219.02000001</v>
      </c>
    </row>
    <row r="90" spans="1:12" x14ac:dyDescent="0.3">
      <c r="A90" s="189"/>
      <c r="B90" s="6" t="s">
        <v>385</v>
      </c>
      <c r="C90" s="6" t="s">
        <v>260</v>
      </c>
      <c r="D90" s="6" t="s">
        <v>75</v>
      </c>
      <c r="E90" s="6">
        <v>255</v>
      </c>
      <c r="F90" s="6">
        <v>58</v>
      </c>
      <c r="G90" s="6">
        <v>1</v>
      </c>
      <c r="H90" s="210">
        <v>0</v>
      </c>
      <c r="I90" s="22">
        <v>300141.86</v>
      </c>
      <c r="J90" s="22">
        <v>2933.38</v>
      </c>
      <c r="K90" s="22">
        <v>16433.27</v>
      </c>
      <c r="L90" s="91">
        <v>319508.51</v>
      </c>
    </row>
    <row r="91" spans="1:12" x14ac:dyDescent="0.3">
      <c r="A91" s="188"/>
      <c r="B91" s="6" t="s">
        <v>385</v>
      </c>
      <c r="C91" s="6" t="s">
        <v>266</v>
      </c>
      <c r="D91" s="6" t="s">
        <v>61</v>
      </c>
      <c r="E91" s="6">
        <v>131081</v>
      </c>
      <c r="F91" s="6">
        <v>68841</v>
      </c>
      <c r="G91" s="6">
        <v>18363</v>
      </c>
      <c r="H91" s="210">
        <v>2543</v>
      </c>
      <c r="I91" s="22">
        <v>190930420.74000001</v>
      </c>
      <c r="J91" s="22">
        <v>361549.13</v>
      </c>
      <c r="K91" s="22">
        <v>9652755.1400000006</v>
      </c>
      <c r="L91" s="91">
        <v>200944725.00999999</v>
      </c>
    </row>
    <row r="92" spans="1:12" s="42" customFormat="1" ht="15.6" x14ac:dyDescent="0.3">
      <c r="A92" s="189"/>
      <c r="B92" s="6" t="s">
        <v>385</v>
      </c>
      <c r="C92" s="6" t="s">
        <v>408</v>
      </c>
      <c r="D92" s="6" t="s">
        <v>386</v>
      </c>
      <c r="E92" s="6">
        <v>991</v>
      </c>
      <c r="F92" s="6">
        <v>369</v>
      </c>
      <c r="G92" s="6">
        <v>39</v>
      </c>
      <c r="H92" s="210">
        <v>5</v>
      </c>
      <c r="I92" s="22">
        <v>1109000.1200000001</v>
      </c>
      <c r="J92" s="22">
        <v>15168.85</v>
      </c>
      <c r="K92" s="22">
        <v>63816.53</v>
      </c>
      <c r="L92" s="91">
        <v>1187985.5</v>
      </c>
    </row>
    <row r="93" spans="1:12" x14ac:dyDescent="0.3">
      <c r="A93" s="188">
        <v>1</v>
      </c>
      <c r="B93" s="3" t="s">
        <v>590</v>
      </c>
      <c r="C93" s="3"/>
      <c r="D93" s="3" t="s">
        <v>590</v>
      </c>
      <c r="E93" s="3">
        <v>251200</v>
      </c>
      <c r="F93" s="3">
        <v>5840</v>
      </c>
      <c r="G93" s="3">
        <v>54317</v>
      </c>
      <c r="H93" s="211">
        <v>5</v>
      </c>
      <c r="I93" s="4">
        <v>159436003.03</v>
      </c>
      <c r="J93" s="4">
        <v>90458.36</v>
      </c>
      <c r="K93" s="4">
        <v>9253509.8399999999</v>
      </c>
      <c r="L93" s="177">
        <v>168779971.22999999</v>
      </c>
    </row>
    <row r="94" spans="1:12" s="42" customFormat="1" ht="15.6" x14ac:dyDescent="0.3">
      <c r="A94" s="189"/>
      <c r="B94" s="6" t="s">
        <v>590</v>
      </c>
      <c r="C94" s="6" t="s">
        <v>409</v>
      </c>
      <c r="D94" s="6" t="s">
        <v>590</v>
      </c>
      <c r="E94" s="6">
        <v>250783</v>
      </c>
      <c r="F94" s="6">
        <v>4670</v>
      </c>
      <c r="G94" s="6">
        <v>54310</v>
      </c>
      <c r="H94" s="210">
        <v>0</v>
      </c>
      <c r="I94" s="22">
        <v>158229220.25999999</v>
      </c>
      <c r="J94" s="22">
        <v>51577.47</v>
      </c>
      <c r="K94" s="22">
        <v>9182092.7799999993</v>
      </c>
      <c r="L94" s="91">
        <v>167462890.50999999</v>
      </c>
    </row>
    <row r="95" spans="1:12" x14ac:dyDescent="0.3">
      <c r="A95" s="189"/>
      <c r="B95" s="6" t="s">
        <v>590</v>
      </c>
      <c r="C95" s="6" t="s">
        <v>410</v>
      </c>
      <c r="D95" s="6" t="s">
        <v>593</v>
      </c>
      <c r="E95" s="6">
        <v>417</v>
      </c>
      <c r="F95" s="6">
        <v>47</v>
      </c>
      <c r="G95" s="6">
        <v>7</v>
      </c>
      <c r="H95" s="210">
        <v>5</v>
      </c>
      <c r="I95" s="22">
        <v>724142.1</v>
      </c>
      <c r="J95" s="22">
        <v>38052.6</v>
      </c>
      <c r="K95" s="22">
        <v>42508.24</v>
      </c>
      <c r="L95" s="91">
        <v>804702.94</v>
      </c>
    </row>
    <row r="96" spans="1:12" x14ac:dyDescent="0.3">
      <c r="A96" s="189"/>
      <c r="B96" s="6" t="s">
        <v>590</v>
      </c>
      <c r="C96" s="6" t="s">
        <v>580</v>
      </c>
      <c r="D96" s="6" t="s">
        <v>592</v>
      </c>
      <c r="E96" s="6">
        <v>0</v>
      </c>
      <c r="F96" s="6">
        <v>1123</v>
      </c>
      <c r="G96" s="6">
        <v>0</v>
      </c>
      <c r="H96" s="210">
        <v>0</v>
      </c>
      <c r="I96" s="22">
        <v>482640.67</v>
      </c>
      <c r="J96" s="22">
        <v>828.29</v>
      </c>
      <c r="K96" s="22">
        <v>28908.82</v>
      </c>
      <c r="L96" s="91">
        <v>512377.78</v>
      </c>
    </row>
    <row r="97" spans="1:12" x14ac:dyDescent="0.3">
      <c r="A97" s="188">
        <v>1</v>
      </c>
      <c r="B97" s="211" t="s">
        <v>587</v>
      </c>
      <c r="C97" s="6"/>
      <c r="D97" s="211" t="s">
        <v>587</v>
      </c>
      <c r="E97" s="3">
        <v>11499</v>
      </c>
      <c r="F97" s="3">
        <v>0</v>
      </c>
      <c r="G97" s="3">
        <v>0</v>
      </c>
      <c r="H97" s="211">
        <v>24099</v>
      </c>
      <c r="I97" s="4">
        <v>13367074.24</v>
      </c>
      <c r="J97" s="4">
        <v>50.28</v>
      </c>
      <c r="K97" s="4">
        <v>289101.83</v>
      </c>
      <c r="L97" s="177">
        <v>13656226.35</v>
      </c>
    </row>
    <row r="98" spans="1:12" s="42" customFormat="1" ht="15.6" x14ac:dyDescent="0.3">
      <c r="A98" s="188"/>
      <c r="B98" s="210" t="s">
        <v>587</v>
      </c>
      <c r="C98" s="6" t="s">
        <v>586</v>
      </c>
      <c r="D98" s="210" t="s">
        <v>587</v>
      </c>
      <c r="E98" s="6">
        <v>11499</v>
      </c>
      <c r="F98" s="6">
        <v>0</v>
      </c>
      <c r="G98" s="6">
        <v>0</v>
      </c>
      <c r="H98" s="210">
        <v>24099</v>
      </c>
      <c r="I98" s="22">
        <v>13367074.24</v>
      </c>
      <c r="J98" s="22">
        <v>50.28</v>
      </c>
      <c r="K98" s="22">
        <v>289101.83</v>
      </c>
      <c r="L98" s="91">
        <v>13656226.35</v>
      </c>
    </row>
    <row r="99" spans="1:12" s="42" customFormat="1" ht="15.6" x14ac:dyDescent="0.3">
      <c r="A99" s="189">
        <v>1</v>
      </c>
      <c r="B99" s="211" t="s">
        <v>387</v>
      </c>
      <c r="C99" s="6"/>
      <c r="D99" s="211" t="s">
        <v>387</v>
      </c>
      <c r="E99" s="3">
        <v>11</v>
      </c>
      <c r="F99" s="3">
        <v>3</v>
      </c>
      <c r="G99" s="3">
        <v>0</v>
      </c>
      <c r="H99" s="211">
        <v>0</v>
      </c>
      <c r="I99" s="4">
        <v>6841.16</v>
      </c>
      <c r="J99" s="4">
        <v>564.51</v>
      </c>
      <c r="K99" s="4">
        <v>0</v>
      </c>
      <c r="L99" s="177">
        <v>7405.67</v>
      </c>
    </row>
    <row r="100" spans="1:12" s="42" customFormat="1" ht="15.6" x14ac:dyDescent="0.3">
      <c r="A100" s="188"/>
      <c r="B100" s="210" t="s">
        <v>387</v>
      </c>
      <c r="C100" s="6" t="s">
        <v>411</v>
      </c>
      <c r="D100" s="210" t="s">
        <v>387</v>
      </c>
      <c r="E100" s="6">
        <v>11</v>
      </c>
      <c r="F100" s="6">
        <v>3</v>
      </c>
      <c r="G100" s="6">
        <v>0</v>
      </c>
      <c r="H100" s="210">
        <v>0</v>
      </c>
      <c r="I100" s="22">
        <v>6841.16</v>
      </c>
      <c r="J100" s="22">
        <v>564.51</v>
      </c>
      <c r="K100" s="22">
        <v>0</v>
      </c>
      <c r="L100" s="91">
        <v>7405.67</v>
      </c>
    </row>
    <row r="101" spans="1:12" x14ac:dyDescent="0.3">
      <c r="A101" s="189">
        <v>1</v>
      </c>
      <c r="B101" s="1" t="s">
        <v>491</v>
      </c>
      <c r="C101" s="6"/>
      <c r="D101" s="211" t="s">
        <v>491</v>
      </c>
      <c r="E101" s="3">
        <v>2942</v>
      </c>
      <c r="F101" s="3">
        <v>975</v>
      </c>
      <c r="G101" s="3">
        <v>112</v>
      </c>
      <c r="H101" s="211">
        <v>0</v>
      </c>
      <c r="I101" s="4">
        <v>8495452.5500000007</v>
      </c>
      <c r="J101" s="4">
        <v>754547.48</v>
      </c>
      <c r="K101" s="4">
        <v>428067.96</v>
      </c>
      <c r="L101" s="177">
        <v>9678067.9900000002</v>
      </c>
    </row>
    <row r="102" spans="1:12" x14ac:dyDescent="0.3">
      <c r="A102" s="176"/>
      <c r="B102" s="7" t="s">
        <v>491</v>
      </c>
      <c r="C102" s="7" t="s">
        <v>412</v>
      </c>
      <c r="D102" s="7" t="s">
        <v>388</v>
      </c>
      <c r="E102" s="6">
        <v>2942</v>
      </c>
      <c r="F102" s="6">
        <v>975</v>
      </c>
      <c r="G102" s="6">
        <v>112</v>
      </c>
      <c r="H102" s="210">
        <v>0</v>
      </c>
      <c r="I102" s="22">
        <v>8495452.5500000007</v>
      </c>
      <c r="J102" s="22">
        <v>754547.48</v>
      </c>
      <c r="K102" s="22">
        <v>428067.96</v>
      </c>
      <c r="L102" s="91">
        <v>9678067.9900000002</v>
      </c>
    </row>
    <row r="112" spans="1:12" x14ac:dyDescent="0.3">
      <c r="L112" s="193"/>
    </row>
    <row r="118" spans="12:12" x14ac:dyDescent="0.3">
      <c r="L118" s="165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0"/>
  </sheetPr>
  <dimension ref="A1:K73"/>
  <sheetViews>
    <sheetView topLeftCell="A34" workbookViewId="0">
      <selection sqref="A1:K1"/>
    </sheetView>
  </sheetViews>
  <sheetFormatPr defaultRowHeight="14.4" x14ac:dyDescent="0.3"/>
  <cols>
    <col min="1" max="1" width="12.6640625" customWidth="1"/>
    <col min="2" max="2" width="22.6640625" customWidth="1"/>
    <col min="3" max="3" width="9.33203125" customWidth="1"/>
    <col min="4" max="4" width="14.6640625" customWidth="1"/>
    <col min="5" max="5" width="16" customWidth="1"/>
    <col min="6" max="6" width="11.109375" customWidth="1"/>
    <col min="7" max="7" width="12.6640625" customWidth="1"/>
    <col min="8" max="8" width="13.44140625" customWidth="1"/>
    <col min="9" max="9" width="18.33203125" customWidth="1"/>
    <col min="10" max="10" width="20.33203125" customWidth="1"/>
    <col min="11" max="11" width="16.88671875" customWidth="1"/>
  </cols>
  <sheetData>
    <row r="1" spans="1:11" ht="18" x14ac:dyDescent="0.35">
      <c r="A1" s="494" t="s">
        <v>808</v>
      </c>
      <c r="B1" s="494"/>
      <c r="C1" s="494"/>
      <c r="D1" s="494"/>
      <c r="E1" s="494"/>
      <c r="F1" s="494"/>
      <c r="G1" s="494"/>
      <c r="H1" s="494"/>
      <c r="I1" s="494"/>
      <c r="J1" s="494"/>
      <c r="K1" s="494"/>
    </row>
    <row r="2" spans="1:11" x14ac:dyDescent="0.3">
      <c r="A2" s="88"/>
      <c r="B2" s="88"/>
      <c r="C2" s="88"/>
      <c r="D2" s="88"/>
      <c r="E2" s="88"/>
      <c r="F2" s="88"/>
      <c r="G2" s="88"/>
      <c r="H2" s="88"/>
      <c r="I2" s="88"/>
      <c r="J2" s="88"/>
    </row>
    <row r="3" spans="1:11" ht="39" customHeight="1" x14ac:dyDescent="0.3">
      <c r="A3" s="376" t="s">
        <v>619</v>
      </c>
      <c r="B3" s="234" t="s">
        <v>44</v>
      </c>
      <c r="C3" s="376" t="s">
        <v>307</v>
      </c>
      <c r="D3" s="234" t="s">
        <v>5</v>
      </c>
      <c r="E3" s="234" t="s">
        <v>6</v>
      </c>
      <c r="F3" s="234" t="s">
        <v>45</v>
      </c>
      <c r="G3" s="376" t="s">
        <v>614</v>
      </c>
      <c r="H3" s="376" t="s">
        <v>562</v>
      </c>
      <c r="I3" s="376" t="s">
        <v>620</v>
      </c>
      <c r="J3" s="376" t="s">
        <v>621</v>
      </c>
      <c r="K3" s="376" t="s">
        <v>3</v>
      </c>
    </row>
    <row r="4" spans="1:11" x14ac:dyDescent="0.3">
      <c r="A4" s="80" t="s">
        <v>499</v>
      </c>
      <c r="B4" s="80" t="s">
        <v>500</v>
      </c>
      <c r="C4" s="80" t="s">
        <v>76</v>
      </c>
      <c r="D4" s="81">
        <v>0</v>
      </c>
      <c r="E4" s="81">
        <v>0</v>
      </c>
      <c r="F4" s="81">
        <v>0</v>
      </c>
      <c r="G4" s="81">
        <v>0</v>
      </c>
      <c r="H4" s="81">
        <v>0</v>
      </c>
      <c r="I4" s="57">
        <v>0</v>
      </c>
      <c r="J4" s="57">
        <v>0</v>
      </c>
      <c r="K4" s="207">
        <v>0</v>
      </c>
    </row>
    <row r="5" spans="1:11" x14ac:dyDescent="0.3">
      <c r="A5" s="80" t="s">
        <v>499</v>
      </c>
      <c r="B5" s="80" t="s">
        <v>500</v>
      </c>
      <c r="C5" s="80" t="s">
        <v>77</v>
      </c>
      <c r="D5" s="81">
        <v>0</v>
      </c>
      <c r="E5" s="81">
        <v>0</v>
      </c>
      <c r="F5" s="81">
        <v>0</v>
      </c>
      <c r="G5" s="81">
        <v>0</v>
      </c>
      <c r="H5" s="81">
        <v>0</v>
      </c>
      <c r="I5" s="57">
        <v>0</v>
      </c>
      <c r="J5" s="57">
        <v>0</v>
      </c>
      <c r="K5" s="7">
        <v>0</v>
      </c>
    </row>
    <row r="6" spans="1:11" x14ac:dyDescent="0.3">
      <c r="A6" s="80" t="s">
        <v>499</v>
      </c>
      <c r="B6" s="80" t="s">
        <v>500</v>
      </c>
      <c r="C6" s="80" t="s">
        <v>95</v>
      </c>
      <c r="D6" s="81">
        <v>0</v>
      </c>
      <c r="E6" s="81">
        <v>0</v>
      </c>
      <c r="F6" s="81">
        <v>0</v>
      </c>
      <c r="G6" s="81">
        <v>0</v>
      </c>
      <c r="H6" s="81">
        <v>0</v>
      </c>
      <c r="I6" s="57">
        <v>0</v>
      </c>
      <c r="J6" s="57">
        <v>0</v>
      </c>
      <c r="K6" s="7">
        <v>0</v>
      </c>
    </row>
    <row r="7" spans="1:11" x14ac:dyDescent="0.3">
      <c r="A7" s="80" t="s">
        <v>499</v>
      </c>
      <c r="B7" s="80" t="s">
        <v>500</v>
      </c>
      <c r="C7" s="80" t="s">
        <v>96</v>
      </c>
      <c r="D7" s="81">
        <v>0</v>
      </c>
      <c r="E7" s="81">
        <v>0</v>
      </c>
      <c r="F7" s="81">
        <v>0</v>
      </c>
      <c r="G7" s="81">
        <v>0</v>
      </c>
      <c r="H7" s="81">
        <v>0</v>
      </c>
      <c r="I7" s="57">
        <v>0</v>
      </c>
      <c r="J7" s="57">
        <v>0</v>
      </c>
      <c r="K7" s="7">
        <v>0</v>
      </c>
    </row>
    <row r="8" spans="1:11" x14ac:dyDescent="0.3">
      <c r="A8" s="80" t="s">
        <v>499</v>
      </c>
      <c r="B8" s="80" t="s">
        <v>500</v>
      </c>
      <c r="C8" s="80" t="s">
        <v>97</v>
      </c>
      <c r="D8" s="81">
        <v>1</v>
      </c>
      <c r="E8" s="81">
        <v>0</v>
      </c>
      <c r="F8" s="81">
        <v>0</v>
      </c>
      <c r="G8" s="81">
        <v>0</v>
      </c>
      <c r="H8" s="81">
        <v>1</v>
      </c>
      <c r="I8" s="57">
        <v>3248.64</v>
      </c>
      <c r="J8" s="57">
        <v>541.44000000000005</v>
      </c>
      <c r="K8" s="7">
        <v>541.44000000000005</v>
      </c>
    </row>
    <row r="9" spans="1:11" x14ac:dyDescent="0.3">
      <c r="A9" s="80" t="s">
        <v>499</v>
      </c>
      <c r="B9" s="80" t="s">
        <v>500</v>
      </c>
      <c r="C9" s="80" t="s">
        <v>98</v>
      </c>
      <c r="D9" s="81">
        <v>2</v>
      </c>
      <c r="E9" s="81">
        <v>0</v>
      </c>
      <c r="F9" s="81">
        <v>0</v>
      </c>
      <c r="G9" s="81">
        <v>0</v>
      </c>
      <c r="H9" s="81">
        <v>2</v>
      </c>
      <c r="I9" s="57">
        <v>768</v>
      </c>
      <c r="J9" s="57">
        <v>1515.11</v>
      </c>
      <c r="K9" s="7">
        <v>757.56</v>
      </c>
    </row>
    <row r="10" spans="1:11" x14ac:dyDescent="0.3">
      <c r="A10" s="80" t="s">
        <v>499</v>
      </c>
      <c r="B10" s="80" t="s">
        <v>500</v>
      </c>
      <c r="C10" s="80" t="s">
        <v>99</v>
      </c>
      <c r="D10" s="81">
        <v>0</v>
      </c>
      <c r="E10" s="81">
        <v>0</v>
      </c>
      <c r="F10" s="81">
        <v>0</v>
      </c>
      <c r="G10" s="81">
        <v>0</v>
      </c>
      <c r="H10" s="81">
        <v>0</v>
      </c>
      <c r="I10" s="57">
        <v>0</v>
      </c>
      <c r="J10" s="57">
        <v>0</v>
      </c>
      <c r="K10" s="7">
        <v>0</v>
      </c>
    </row>
    <row r="11" spans="1:11" x14ac:dyDescent="0.3">
      <c r="A11" s="80" t="s">
        <v>499</v>
      </c>
      <c r="B11" s="80" t="s">
        <v>500</v>
      </c>
      <c r="C11" s="80" t="s">
        <v>100</v>
      </c>
      <c r="D11" s="81">
        <v>0</v>
      </c>
      <c r="E11" s="81">
        <v>0</v>
      </c>
      <c r="F11" s="81">
        <v>0</v>
      </c>
      <c r="G11" s="81">
        <v>0</v>
      </c>
      <c r="H11" s="81">
        <v>0</v>
      </c>
      <c r="I11" s="57">
        <v>0</v>
      </c>
      <c r="J11" s="57">
        <v>0</v>
      </c>
      <c r="K11" s="7">
        <v>0</v>
      </c>
    </row>
    <row r="12" spans="1:11" x14ac:dyDescent="0.3">
      <c r="A12" s="80" t="s">
        <v>499</v>
      </c>
      <c r="B12" s="80" t="s">
        <v>500</v>
      </c>
      <c r="C12" s="80" t="s">
        <v>101</v>
      </c>
      <c r="D12" s="81">
        <v>0</v>
      </c>
      <c r="E12" s="81">
        <v>0</v>
      </c>
      <c r="F12" s="81">
        <v>0</v>
      </c>
      <c r="G12" s="81">
        <v>0</v>
      </c>
      <c r="H12" s="81">
        <v>0</v>
      </c>
      <c r="I12" s="57">
        <v>0</v>
      </c>
      <c r="J12" s="57">
        <v>0</v>
      </c>
      <c r="K12" s="7">
        <v>0</v>
      </c>
    </row>
    <row r="13" spans="1:11" x14ac:dyDescent="0.3">
      <c r="A13" s="80" t="s">
        <v>499</v>
      </c>
      <c r="B13" s="80" t="s">
        <v>500</v>
      </c>
      <c r="C13" s="80" t="s">
        <v>109</v>
      </c>
      <c r="D13" s="81">
        <v>0</v>
      </c>
      <c r="E13" s="81">
        <v>0</v>
      </c>
      <c r="F13" s="81">
        <v>0</v>
      </c>
      <c r="G13" s="81">
        <v>0</v>
      </c>
      <c r="H13" s="81">
        <v>0</v>
      </c>
      <c r="I13" s="57">
        <v>0</v>
      </c>
      <c r="J13" s="57">
        <v>0</v>
      </c>
      <c r="K13" s="7">
        <v>0</v>
      </c>
    </row>
    <row r="14" spans="1:11" x14ac:dyDescent="0.3">
      <c r="A14" s="80" t="s">
        <v>499</v>
      </c>
      <c r="B14" s="80" t="s">
        <v>500</v>
      </c>
      <c r="C14" s="80" t="s">
        <v>110</v>
      </c>
      <c r="D14" s="81">
        <v>0</v>
      </c>
      <c r="E14" s="81">
        <v>0</v>
      </c>
      <c r="F14" s="81">
        <v>0</v>
      </c>
      <c r="G14" s="81">
        <v>0</v>
      </c>
      <c r="H14" s="81">
        <v>0</v>
      </c>
      <c r="I14" s="57">
        <v>0</v>
      </c>
      <c r="J14" s="57">
        <v>0</v>
      </c>
      <c r="K14" s="7">
        <v>0</v>
      </c>
    </row>
    <row r="15" spans="1:11" x14ac:dyDescent="0.3">
      <c r="A15" s="80" t="s">
        <v>499</v>
      </c>
      <c r="B15" s="80" t="s">
        <v>500</v>
      </c>
      <c r="C15" s="80" t="s">
        <v>111</v>
      </c>
      <c r="D15" s="81">
        <v>0</v>
      </c>
      <c r="E15" s="81">
        <v>0</v>
      </c>
      <c r="F15" s="81">
        <v>0</v>
      </c>
      <c r="G15" s="81">
        <v>0</v>
      </c>
      <c r="H15" s="81">
        <v>0</v>
      </c>
      <c r="I15" s="57">
        <v>0</v>
      </c>
      <c r="J15" s="57">
        <v>0</v>
      </c>
      <c r="K15" s="7">
        <v>0</v>
      </c>
    </row>
    <row r="16" spans="1:11" x14ac:dyDescent="0.3">
      <c r="A16" s="80" t="s">
        <v>499</v>
      </c>
      <c r="B16" s="80" t="s">
        <v>500</v>
      </c>
      <c r="C16" s="80" t="s">
        <v>419</v>
      </c>
      <c r="D16" s="81">
        <v>0</v>
      </c>
      <c r="E16" s="81">
        <v>0</v>
      </c>
      <c r="F16" s="81">
        <v>0</v>
      </c>
      <c r="G16" s="81">
        <v>0</v>
      </c>
      <c r="H16" s="81">
        <v>0</v>
      </c>
      <c r="I16" s="57">
        <v>0</v>
      </c>
      <c r="J16" s="57">
        <v>0</v>
      </c>
      <c r="K16" s="7">
        <v>0</v>
      </c>
    </row>
    <row r="17" spans="1:11" x14ac:dyDescent="0.3">
      <c r="A17" s="80" t="s">
        <v>499</v>
      </c>
      <c r="B17" s="80" t="s">
        <v>500</v>
      </c>
      <c r="C17" s="80" t="s">
        <v>484</v>
      </c>
      <c r="D17" s="81">
        <v>3</v>
      </c>
      <c r="E17" s="81">
        <v>0</v>
      </c>
      <c r="F17" s="81">
        <v>0</v>
      </c>
      <c r="G17" s="81">
        <v>0</v>
      </c>
      <c r="H17" s="81">
        <v>3</v>
      </c>
      <c r="I17" s="57">
        <v>4016.64</v>
      </c>
      <c r="J17" s="57">
        <v>2056.5500000000002</v>
      </c>
      <c r="K17" s="7">
        <v>685.52</v>
      </c>
    </row>
    <row r="18" spans="1:11" x14ac:dyDescent="0.3">
      <c r="A18" s="80" t="s">
        <v>605</v>
      </c>
      <c r="B18" s="80" t="s">
        <v>415</v>
      </c>
      <c r="C18" s="80" t="s">
        <v>76</v>
      </c>
      <c r="D18" s="81">
        <v>0</v>
      </c>
      <c r="E18" s="81">
        <v>0</v>
      </c>
      <c r="F18" s="81">
        <v>0</v>
      </c>
      <c r="G18" s="81">
        <v>0</v>
      </c>
      <c r="H18" s="81">
        <v>0</v>
      </c>
      <c r="I18" s="57">
        <v>0</v>
      </c>
      <c r="J18" s="57">
        <v>0</v>
      </c>
      <c r="K18" s="7">
        <v>0</v>
      </c>
    </row>
    <row r="19" spans="1:11" x14ac:dyDescent="0.3">
      <c r="A19" s="80" t="s">
        <v>605</v>
      </c>
      <c r="B19" s="80" t="s">
        <v>415</v>
      </c>
      <c r="C19" s="80" t="s">
        <v>77</v>
      </c>
      <c r="D19" s="81">
        <v>0</v>
      </c>
      <c r="E19" s="81">
        <v>0</v>
      </c>
      <c r="F19" s="81">
        <v>0</v>
      </c>
      <c r="G19" s="81">
        <v>0</v>
      </c>
      <c r="H19" s="81">
        <v>0</v>
      </c>
      <c r="I19" s="57">
        <v>0</v>
      </c>
      <c r="J19" s="57">
        <v>0</v>
      </c>
      <c r="K19" s="7">
        <v>0</v>
      </c>
    </row>
    <row r="20" spans="1:11" x14ac:dyDescent="0.3">
      <c r="A20" s="80" t="s">
        <v>605</v>
      </c>
      <c r="B20" s="80" t="s">
        <v>415</v>
      </c>
      <c r="C20" s="80" t="s">
        <v>95</v>
      </c>
      <c r="D20" s="81">
        <v>0</v>
      </c>
      <c r="E20" s="81">
        <v>0</v>
      </c>
      <c r="F20" s="81">
        <v>0</v>
      </c>
      <c r="G20" s="81">
        <v>0</v>
      </c>
      <c r="H20" s="81">
        <v>0</v>
      </c>
      <c r="I20" s="57">
        <v>0</v>
      </c>
      <c r="J20" s="57">
        <v>0</v>
      </c>
      <c r="K20" s="7">
        <v>0</v>
      </c>
    </row>
    <row r="21" spans="1:11" x14ac:dyDescent="0.3">
      <c r="A21" s="80" t="s">
        <v>605</v>
      </c>
      <c r="B21" s="80" t="s">
        <v>415</v>
      </c>
      <c r="C21" s="80" t="s">
        <v>96</v>
      </c>
      <c r="D21" s="81">
        <v>0</v>
      </c>
      <c r="E21" s="81">
        <v>0</v>
      </c>
      <c r="F21" s="81">
        <v>0</v>
      </c>
      <c r="G21" s="81">
        <v>0</v>
      </c>
      <c r="H21" s="81">
        <v>0</v>
      </c>
      <c r="I21" s="57">
        <v>0</v>
      </c>
      <c r="J21" s="57">
        <v>0</v>
      </c>
      <c r="K21" s="7">
        <v>0</v>
      </c>
    </row>
    <row r="22" spans="1:11" x14ac:dyDescent="0.3">
      <c r="A22" s="80" t="s">
        <v>605</v>
      </c>
      <c r="B22" s="80" t="s">
        <v>415</v>
      </c>
      <c r="C22" s="80" t="s">
        <v>97</v>
      </c>
      <c r="D22" s="81">
        <v>0</v>
      </c>
      <c r="E22" s="81">
        <v>0</v>
      </c>
      <c r="F22" s="81">
        <v>0</v>
      </c>
      <c r="G22" s="81">
        <v>0</v>
      </c>
      <c r="H22" s="81">
        <v>0</v>
      </c>
      <c r="I22" s="57">
        <v>0</v>
      </c>
      <c r="J22" s="57">
        <v>0</v>
      </c>
      <c r="K22" s="7">
        <v>0</v>
      </c>
    </row>
    <row r="23" spans="1:11" x14ac:dyDescent="0.3">
      <c r="A23" s="80" t="s">
        <v>605</v>
      </c>
      <c r="B23" s="80" t="s">
        <v>415</v>
      </c>
      <c r="C23" s="80" t="s">
        <v>98</v>
      </c>
      <c r="D23" s="81">
        <v>0</v>
      </c>
      <c r="E23" s="81">
        <v>0</v>
      </c>
      <c r="F23" s="81">
        <v>0</v>
      </c>
      <c r="G23" s="81">
        <v>0</v>
      </c>
      <c r="H23" s="81">
        <v>0</v>
      </c>
      <c r="I23" s="57">
        <v>0</v>
      </c>
      <c r="J23" s="57">
        <v>0</v>
      </c>
      <c r="K23" s="7">
        <v>0</v>
      </c>
    </row>
    <row r="24" spans="1:11" x14ac:dyDescent="0.3">
      <c r="A24" s="80" t="s">
        <v>605</v>
      </c>
      <c r="B24" s="80" t="s">
        <v>415</v>
      </c>
      <c r="C24" s="80" t="s">
        <v>99</v>
      </c>
      <c r="D24" s="81">
        <v>0</v>
      </c>
      <c r="E24" s="81">
        <v>0</v>
      </c>
      <c r="F24" s="81">
        <v>0</v>
      </c>
      <c r="G24" s="81">
        <v>0</v>
      </c>
      <c r="H24" s="81">
        <v>0</v>
      </c>
      <c r="I24" s="57">
        <v>0</v>
      </c>
      <c r="J24" s="57">
        <v>0</v>
      </c>
      <c r="K24" s="7">
        <v>0</v>
      </c>
    </row>
    <row r="25" spans="1:11" x14ac:dyDescent="0.3">
      <c r="A25" s="80" t="s">
        <v>605</v>
      </c>
      <c r="B25" s="80" t="s">
        <v>415</v>
      </c>
      <c r="C25" s="80" t="s">
        <v>100</v>
      </c>
      <c r="D25" s="81">
        <v>0</v>
      </c>
      <c r="E25" s="81">
        <v>0</v>
      </c>
      <c r="F25" s="81">
        <v>0</v>
      </c>
      <c r="G25" s="81">
        <v>0</v>
      </c>
      <c r="H25" s="81">
        <v>0</v>
      </c>
      <c r="I25" s="57">
        <v>0</v>
      </c>
      <c r="J25" s="57">
        <v>0</v>
      </c>
      <c r="K25" s="7">
        <v>0</v>
      </c>
    </row>
    <row r="26" spans="1:11" x14ac:dyDescent="0.3">
      <c r="A26" s="80" t="s">
        <v>605</v>
      </c>
      <c r="B26" s="80" t="s">
        <v>415</v>
      </c>
      <c r="C26" s="80" t="s">
        <v>101</v>
      </c>
      <c r="D26" s="81">
        <v>0</v>
      </c>
      <c r="E26" s="81">
        <v>0</v>
      </c>
      <c r="F26" s="81">
        <v>0</v>
      </c>
      <c r="G26" s="81">
        <v>0</v>
      </c>
      <c r="H26" s="81">
        <v>0</v>
      </c>
      <c r="I26" s="57">
        <v>0</v>
      </c>
      <c r="J26" s="57">
        <v>0</v>
      </c>
      <c r="K26" s="7">
        <v>0</v>
      </c>
    </row>
    <row r="27" spans="1:11" x14ac:dyDescent="0.3">
      <c r="A27" s="80" t="s">
        <v>605</v>
      </c>
      <c r="B27" s="80" t="s">
        <v>415</v>
      </c>
      <c r="C27" s="80" t="s">
        <v>109</v>
      </c>
      <c r="D27" s="81">
        <v>0</v>
      </c>
      <c r="E27" s="81">
        <v>0</v>
      </c>
      <c r="F27" s="81">
        <v>0</v>
      </c>
      <c r="G27" s="81">
        <v>0</v>
      </c>
      <c r="H27" s="81">
        <v>0</v>
      </c>
      <c r="I27" s="57">
        <v>0</v>
      </c>
      <c r="J27" s="57">
        <v>0</v>
      </c>
      <c r="K27" s="7">
        <v>0</v>
      </c>
    </row>
    <row r="28" spans="1:11" x14ac:dyDescent="0.3">
      <c r="A28" s="80" t="s">
        <v>605</v>
      </c>
      <c r="B28" s="80" t="s">
        <v>415</v>
      </c>
      <c r="C28" s="80" t="s">
        <v>110</v>
      </c>
      <c r="D28" s="81">
        <v>0</v>
      </c>
      <c r="E28" s="81">
        <v>0</v>
      </c>
      <c r="F28" s="81">
        <v>0</v>
      </c>
      <c r="G28" s="81">
        <v>0</v>
      </c>
      <c r="H28" s="81">
        <v>0</v>
      </c>
      <c r="I28" s="57">
        <v>0</v>
      </c>
      <c r="J28" s="57">
        <v>0</v>
      </c>
      <c r="K28" s="7">
        <v>0</v>
      </c>
    </row>
    <row r="29" spans="1:11" x14ac:dyDescent="0.3">
      <c r="A29" s="80" t="s">
        <v>605</v>
      </c>
      <c r="B29" s="80" t="s">
        <v>415</v>
      </c>
      <c r="C29" s="80" t="s">
        <v>111</v>
      </c>
      <c r="D29" s="81">
        <v>0</v>
      </c>
      <c r="E29" s="81">
        <v>0</v>
      </c>
      <c r="F29" s="81">
        <v>0</v>
      </c>
      <c r="G29" s="81">
        <v>0</v>
      </c>
      <c r="H29" s="81">
        <v>0</v>
      </c>
      <c r="I29" s="57">
        <v>0</v>
      </c>
      <c r="J29" s="57">
        <v>0</v>
      </c>
      <c r="K29" s="7">
        <v>0</v>
      </c>
    </row>
    <row r="30" spans="1:11" x14ac:dyDescent="0.3">
      <c r="A30" s="80" t="s">
        <v>605</v>
      </c>
      <c r="B30" s="80" t="s">
        <v>415</v>
      </c>
      <c r="C30" s="80" t="s">
        <v>419</v>
      </c>
      <c r="D30" s="81">
        <v>0</v>
      </c>
      <c r="E30" s="81">
        <v>0</v>
      </c>
      <c r="F30" s="81">
        <v>0</v>
      </c>
      <c r="G30" s="81">
        <v>0</v>
      </c>
      <c r="H30" s="81">
        <v>0</v>
      </c>
      <c r="I30" s="57">
        <v>0</v>
      </c>
      <c r="J30" s="57">
        <v>0</v>
      </c>
      <c r="K30" s="7">
        <v>0</v>
      </c>
    </row>
    <row r="31" spans="1:11" x14ac:dyDescent="0.3">
      <c r="A31" s="80" t="s">
        <v>605</v>
      </c>
      <c r="B31" s="80" t="s">
        <v>415</v>
      </c>
      <c r="C31" s="80" t="s">
        <v>484</v>
      </c>
      <c r="D31" s="81">
        <v>0</v>
      </c>
      <c r="E31" s="81">
        <v>0</v>
      </c>
      <c r="F31" s="81">
        <v>0</v>
      </c>
      <c r="G31" s="81">
        <v>0</v>
      </c>
      <c r="H31" s="81">
        <v>0</v>
      </c>
      <c r="I31" s="57">
        <v>0</v>
      </c>
      <c r="J31" s="57">
        <v>0</v>
      </c>
      <c r="K31" s="7">
        <v>0</v>
      </c>
    </row>
    <row r="32" spans="1:11" x14ac:dyDescent="0.3">
      <c r="A32" s="7" t="s">
        <v>412</v>
      </c>
      <c r="B32" s="7" t="s">
        <v>491</v>
      </c>
      <c r="C32" s="7" t="s">
        <v>76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</row>
    <row r="33" spans="1:11" x14ac:dyDescent="0.3">
      <c r="A33" s="7" t="s">
        <v>412</v>
      </c>
      <c r="B33" s="7" t="s">
        <v>491</v>
      </c>
      <c r="C33" s="7" t="s">
        <v>77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</row>
    <row r="34" spans="1:11" x14ac:dyDescent="0.3">
      <c r="A34" s="7" t="s">
        <v>412</v>
      </c>
      <c r="B34" s="7" t="s">
        <v>491</v>
      </c>
      <c r="C34" s="7" t="s">
        <v>95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</row>
    <row r="35" spans="1:11" x14ac:dyDescent="0.3">
      <c r="A35" s="7" t="s">
        <v>412</v>
      </c>
      <c r="B35" s="7" t="s">
        <v>491</v>
      </c>
      <c r="C35" s="7" t="s">
        <v>96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</row>
    <row r="36" spans="1:11" x14ac:dyDescent="0.3">
      <c r="A36" s="7" t="s">
        <v>412</v>
      </c>
      <c r="B36" s="7" t="s">
        <v>491</v>
      </c>
      <c r="C36" s="7" t="s">
        <v>97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</row>
    <row r="37" spans="1:11" x14ac:dyDescent="0.3">
      <c r="A37" s="7" t="s">
        <v>412</v>
      </c>
      <c r="B37" s="7" t="s">
        <v>491</v>
      </c>
      <c r="C37" s="7" t="s">
        <v>98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</row>
    <row r="38" spans="1:11" x14ac:dyDescent="0.3">
      <c r="A38" s="7" t="s">
        <v>412</v>
      </c>
      <c r="B38" s="7" t="s">
        <v>491</v>
      </c>
      <c r="C38" s="7" t="s">
        <v>99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</row>
    <row r="39" spans="1:11" x14ac:dyDescent="0.3">
      <c r="A39" s="7" t="s">
        <v>412</v>
      </c>
      <c r="B39" s="7" t="s">
        <v>491</v>
      </c>
      <c r="C39" s="7" t="s">
        <v>100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</row>
    <row r="40" spans="1:11" x14ac:dyDescent="0.3">
      <c r="A40" s="7" t="s">
        <v>412</v>
      </c>
      <c r="B40" s="7" t="s">
        <v>491</v>
      </c>
      <c r="C40" s="7" t="s">
        <v>101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</row>
    <row r="41" spans="1:11" x14ac:dyDescent="0.3">
      <c r="A41" s="7" t="s">
        <v>412</v>
      </c>
      <c r="B41" s="7" t="s">
        <v>491</v>
      </c>
      <c r="C41" s="7" t="s">
        <v>109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</row>
    <row r="42" spans="1:11" x14ac:dyDescent="0.3">
      <c r="A42" s="7" t="s">
        <v>412</v>
      </c>
      <c r="B42" s="7" t="s">
        <v>491</v>
      </c>
      <c r="C42" s="7" t="s">
        <v>110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</row>
    <row r="43" spans="1:11" x14ac:dyDescent="0.3">
      <c r="A43" s="7" t="s">
        <v>412</v>
      </c>
      <c r="B43" s="7" t="s">
        <v>491</v>
      </c>
      <c r="C43" s="7" t="s">
        <v>111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</row>
    <row r="44" spans="1:11" x14ac:dyDescent="0.3">
      <c r="A44" s="7" t="s">
        <v>412</v>
      </c>
      <c r="B44" s="7" t="s">
        <v>491</v>
      </c>
      <c r="C44" s="7" t="s">
        <v>419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</row>
    <row r="45" spans="1:11" x14ac:dyDescent="0.3">
      <c r="A45" s="7" t="s">
        <v>412</v>
      </c>
      <c r="B45" s="7" t="s">
        <v>491</v>
      </c>
      <c r="C45" s="7" t="s">
        <v>484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</row>
    <row r="46" spans="1:11" x14ac:dyDescent="0.3">
      <c r="A46" s="7" t="s">
        <v>403</v>
      </c>
      <c r="B46" s="7" t="s">
        <v>554</v>
      </c>
      <c r="C46" s="7" t="s">
        <v>76</v>
      </c>
      <c r="D46" s="7">
        <v>0</v>
      </c>
      <c r="E46" s="7">
        <v>2</v>
      </c>
      <c r="F46" s="7">
        <v>0</v>
      </c>
      <c r="G46" s="7">
        <v>0</v>
      </c>
      <c r="H46" s="7">
        <v>2</v>
      </c>
      <c r="I46" s="7">
        <v>0</v>
      </c>
      <c r="J46" s="7">
        <v>222.54</v>
      </c>
      <c r="K46" s="7">
        <v>111.27</v>
      </c>
    </row>
    <row r="47" spans="1:11" x14ac:dyDescent="0.3">
      <c r="A47" s="7" t="s">
        <v>403</v>
      </c>
      <c r="B47" s="7" t="s">
        <v>554</v>
      </c>
      <c r="C47" s="7" t="s">
        <v>77</v>
      </c>
      <c r="D47" s="7">
        <v>0</v>
      </c>
      <c r="E47" s="7">
        <v>1</v>
      </c>
      <c r="F47" s="7">
        <v>0</v>
      </c>
      <c r="G47" s="7">
        <v>0</v>
      </c>
      <c r="H47" s="7">
        <v>1</v>
      </c>
      <c r="I47" s="7">
        <v>0</v>
      </c>
      <c r="J47" s="7">
        <v>51.02</v>
      </c>
      <c r="K47" s="7">
        <v>51.02</v>
      </c>
    </row>
    <row r="48" spans="1:11" x14ac:dyDescent="0.3">
      <c r="A48" s="7" t="s">
        <v>403</v>
      </c>
      <c r="B48" s="7" t="s">
        <v>554</v>
      </c>
      <c r="C48" s="7" t="s">
        <v>95</v>
      </c>
      <c r="D48" s="7">
        <v>0</v>
      </c>
      <c r="E48" s="7">
        <v>0</v>
      </c>
      <c r="F48" s="7">
        <v>1</v>
      </c>
      <c r="G48" s="7">
        <v>0</v>
      </c>
      <c r="H48" s="7">
        <v>1</v>
      </c>
      <c r="I48" s="7">
        <v>0</v>
      </c>
      <c r="J48" s="7">
        <v>150.72999999999999</v>
      </c>
      <c r="K48" s="7">
        <v>150.72999999999999</v>
      </c>
    </row>
    <row r="49" spans="1:11" x14ac:dyDescent="0.3">
      <c r="A49" s="7" t="s">
        <v>403</v>
      </c>
      <c r="B49" s="7" t="s">
        <v>554</v>
      </c>
      <c r="C49" s="7" t="s">
        <v>96</v>
      </c>
      <c r="D49" s="7">
        <v>0</v>
      </c>
      <c r="E49" s="7">
        <v>1</v>
      </c>
      <c r="F49" s="7">
        <v>0</v>
      </c>
      <c r="G49" s="7">
        <v>0</v>
      </c>
      <c r="H49" s="7">
        <v>1</v>
      </c>
      <c r="I49" s="7">
        <v>0</v>
      </c>
      <c r="J49" s="7">
        <v>68.92</v>
      </c>
      <c r="K49" s="7">
        <v>68.92</v>
      </c>
    </row>
    <row r="50" spans="1:11" x14ac:dyDescent="0.3">
      <c r="A50" s="7" t="s">
        <v>403</v>
      </c>
      <c r="B50" s="7" t="s">
        <v>554</v>
      </c>
      <c r="C50" s="7" t="s">
        <v>97</v>
      </c>
      <c r="D50" s="7">
        <v>0</v>
      </c>
      <c r="E50" s="7">
        <v>1</v>
      </c>
      <c r="F50" s="7">
        <v>1</v>
      </c>
      <c r="G50" s="7">
        <v>0</v>
      </c>
      <c r="H50" s="7">
        <v>2</v>
      </c>
      <c r="I50" s="7">
        <v>0</v>
      </c>
      <c r="J50" s="7">
        <v>365.79</v>
      </c>
      <c r="K50" s="7">
        <v>182.9</v>
      </c>
    </row>
    <row r="51" spans="1:11" x14ac:dyDescent="0.3">
      <c r="A51" s="7" t="s">
        <v>403</v>
      </c>
      <c r="B51" s="7" t="s">
        <v>554</v>
      </c>
      <c r="C51" s="7" t="s">
        <v>98</v>
      </c>
      <c r="D51" s="7">
        <v>1</v>
      </c>
      <c r="E51" s="7">
        <v>3</v>
      </c>
      <c r="F51" s="7">
        <v>0</v>
      </c>
      <c r="G51" s="7">
        <v>0</v>
      </c>
      <c r="H51" s="7">
        <v>4</v>
      </c>
      <c r="I51" s="7">
        <v>0</v>
      </c>
      <c r="J51" s="7">
        <v>587.08000000000004</v>
      </c>
      <c r="K51" s="7">
        <v>146.77000000000001</v>
      </c>
    </row>
    <row r="52" spans="1:11" x14ac:dyDescent="0.3">
      <c r="A52" s="7" t="s">
        <v>403</v>
      </c>
      <c r="B52" s="7" t="s">
        <v>554</v>
      </c>
      <c r="C52" s="7" t="s">
        <v>99</v>
      </c>
      <c r="D52" s="7">
        <v>1</v>
      </c>
      <c r="E52" s="7">
        <v>0</v>
      </c>
      <c r="F52" s="7">
        <v>1</v>
      </c>
      <c r="G52" s="7">
        <v>0</v>
      </c>
      <c r="H52" s="7">
        <v>2</v>
      </c>
      <c r="I52" s="7">
        <v>0</v>
      </c>
      <c r="J52" s="7">
        <v>318.57</v>
      </c>
      <c r="K52" s="7">
        <v>159.29</v>
      </c>
    </row>
    <row r="53" spans="1:11" x14ac:dyDescent="0.3">
      <c r="A53" s="7" t="s">
        <v>403</v>
      </c>
      <c r="B53" s="7" t="s">
        <v>554</v>
      </c>
      <c r="C53" s="7" t="s">
        <v>100</v>
      </c>
      <c r="D53" s="7">
        <v>2</v>
      </c>
      <c r="E53" s="7">
        <v>0</v>
      </c>
      <c r="F53" s="7">
        <v>0</v>
      </c>
      <c r="G53" s="7">
        <v>0</v>
      </c>
      <c r="H53" s="7">
        <v>2</v>
      </c>
      <c r="I53" s="7">
        <v>0</v>
      </c>
      <c r="J53" s="7">
        <v>727.64</v>
      </c>
      <c r="K53" s="7">
        <v>363.82</v>
      </c>
    </row>
    <row r="54" spans="1:11" x14ac:dyDescent="0.3">
      <c r="A54" s="7" t="s">
        <v>403</v>
      </c>
      <c r="B54" s="7" t="s">
        <v>554</v>
      </c>
      <c r="C54" s="7" t="s">
        <v>101</v>
      </c>
      <c r="D54" s="7">
        <v>0</v>
      </c>
      <c r="E54" s="7">
        <v>2</v>
      </c>
      <c r="F54" s="7">
        <v>0</v>
      </c>
      <c r="G54" s="7">
        <v>0</v>
      </c>
      <c r="H54" s="7">
        <v>2</v>
      </c>
      <c r="I54" s="7">
        <v>0</v>
      </c>
      <c r="J54" s="7">
        <v>182.19</v>
      </c>
      <c r="K54" s="7">
        <v>91.1</v>
      </c>
    </row>
    <row r="55" spans="1:11" x14ac:dyDescent="0.3">
      <c r="A55" s="7" t="s">
        <v>403</v>
      </c>
      <c r="B55" s="7" t="s">
        <v>554</v>
      </c>
      <c r="C55" s="7" t="s">
        <v>109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</row>
    <row r="56" spans="1:11" x14ac:dyDescent="0.3">
      <c r="A56" s="7" t="s">
        <v>403</v>
      </c>
      <c r="B56" s="7" t="s">
        <v>554</v>
      </c>
      <c r="C56" s="7" t="s">
        <v>110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</row>
    <row r="57" spans="1:11" x14ac:dyDescent="0.3">
      <c r="A57" s="7" t="s">
        <v>403</v>
      </c>
      <c r="B57" s="7" t="s">
        <v>554</v>
      </c>
      <c r="C57" s="7" t="s">
        <v>111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</row>
    <row r="58" spans="1:11" x14ac:dyDescent="0.3">
      <c r="A58" s="7" t="s">
        <v>403</v>
      </c>
      <c r="B58" s="7" t="s">
        <v>554</v>
      </c>
      <c r="C58" s="7" t="s">
        <v>419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</row>
    <row r="59" spans="1:11" x14ac:dyDescent="0.3">
      <c r="A59" s="7" t="s">
        <v>403</v>
      </c>
      <c r="B59" s="7" t="s">
        <v>554</v>
      </c>
      <c r="C59" s="7" t="s">
        <v>484</v>
      </c>
      <c r="D59" s="7">
        <v>4</v>
      </c>
      <c r="E59" s="7">
        <v>10</v>
      </c>
      <c r="F59" s="7">
        <v>3</v>
      </c>
      <c r="G59" s="7">
        <v>0</v>
      </c>
      <c r="H59" s="7">
        <v>17</v>
      </c>
      <c r="I59" s="7">
        <v>0</v>
      </c>
      <c r="J59" s="7">
        <v>2674.48</v>
      </c>
      <c r="K59" s="7">
        <v>157.32</v>
      </c>
    </row>
    <row r="60" spans="1:11" x14ac:dyDescent="0.3">
      <c r="A60" s="80" t="s">
        <v>586</v>
      </c>
      <c r="B60" s="80" t="s">
        <v>587</v>
      </c>
      <c r="C60" s="80" t="s">
        <v>76</v>
      </c>
      <c r="D60" s="81">
        <v>0</v>
      </c>
      <c r="E60" s="81">
        <v>0</v>
      </c>
      <c r="F60" s="81">
        <v>0</v>
      </c>
      <c r="G60" s="81">
        <v>0</v>
      </c>
      <c r="H60" s="81">
        <v>0</v>
      </c>
      <c r="I60" s="57">
        <v>0</v>
      </c>
      <c r="J60" s="57">
        <v>0</v>
      </c>
      <c r="K60" s="7">
        <v>0</v>
      </c>
    </row>
    <row r="61" spans="1:11" x14ac:dyDescent="0.3">
      <c r="A61" s="80" t="s">
        <v>586</v>
      </c>
      <c r="B61" s="80" t="s">
        <v>587</v>
      </c>
      <c r="C61" s="80" t="s">
        <v>77</v>
      </c>
      <c r="D61" s="81">
        <v>0</v>
      </c>
      <c r="E61" s="81">
        <v>0</v>
      </c>
      <c r="F61" s="81">
        <v>0</v>
      </c>
      <c r="G61" s="81">
        <v>0</v>
      </c>
      <c r="H61" s="81">
        <v>0</v>
      </c>
      <c r="I61" s="57">
        <v>0</v>
      </c>
      <c r="J61" s="57">
        <v>0</v>
      </c>
      <c r="K61" s="7">
        <v>0</v>
      </c>
    </row>
    <row r="62" spans="1:11" x14ac:dyDescent="0.3">
      <c r="A62" s="80" t="s">
        <v>586</v>
      </c>
      <c r="B62" s="80" t="s">
        <v>587</v>
      </c>
      <c r="C62" s="80" t="s">
        <v>95</v>
      </c>
      <c r="D62" s="81">
        <v>0</v>
      </c>
      <c r="E62" s="81">
        <v>0</v>
      </c>
      <c r="F62" s="81">
        <v>0</v>
      </c>
      <c r="G62" s="81">
        <v>0</v>
      </c>
      <c r="H62" s="81">
        <v>0</v>
      </c>
      <c r="I62" s="57">
        <v>0</v>
      </c>
      <c r="J62" s="57">
        <v>0</v>
      </c>
      <c r="K62" s="7">
        <v>0</v>
      </c>
    </row>
    <row r="63" spans="1:11" x14ac:dyDescent="0.3">
      <c r="A63" s="80" t="s">
        <v>586</v>
      </c>
      <c r="B63" s="80" t="s">
        <v>587</v>
      </c>
      <c r="C63" s="80" t="s">
        <v>96</v>
      </c>
      <c r="D63" s="81">
        <v>0</v>
      </c>
      <c r="E63" s="81">
        <v>0</v>
      </c>
      <c r="F63" s="81">
        <v>0</v>
      </c>
      <c r="G63" s="81">
        <v>0</v>
      </c>
      <c r="H63" s="81">
        <v>0</v>
      </c>
      <c r="I63" s="57">
        <v>0</v>
      </c>
      <c r="J63" s="57">
        <v>0</v>
      </c>
      <c r="K63" s="7">
        <v>0</v>
      </c>
    </row>
    <row r="64" spans="1:11" x14ac:dyDescent="0.3">
      <c r="A64" s="80" t="s">
        <v>586</v>
      </c>
      <c r="B64" s="80" t="s">
        <v>587</v>
      </c>
      <c r="C64" s="80" t="s">
        <v>97</v>
      </c>
      <c r="D64" s="81">
        <v>0</v>
      </c>
      <c r="E64" s="81">
        <v>0</v>
      </c>
      <c r="F64" s="81">
        <v>0</v>
      </c>
      <c r="G64" s="81">
        <v>0</v>
      </c>
      <c r="H64" s="81">
        <v>0</v>
      </c>
      <c r="I64" s="57">
        <v>0</v>
      </c>
      <c r="J64" s="57">
        <v>0</v>
      </c>
      <c r="K64" s="7">
        <v>0</v>
      </c>
    </row>
    <row r="65" spans="1:11" x14ac:dyDescent="0.3">
      <c r="A65" s="80" t="s">
        <v>586</v>
      </c>
      <c r="B65" s="80" t="s">
        <v>587</v>
      </c>
      <c r="C65" s="80" t="s">
        <v>98</v>
      </c>
      <c r="D65" s="81">
        <v>0</v>
      </c>
      <c r="E65" s="81">
        <v>0</v>
      </c>
      <c r="F65" s="81">
        <v>0</v>
      </c>
      <c r="G65" s="81">
        <v>0</v>
      </c>
      <c r="H65" s="81">
        <v>0</v>
      </c>
      <c r="I65" s="57">
        <v>0</v>
      </c>
      <c r="J65" s="57">
        <v>0</v>
      </c>
      <c r="K65" s="7">
        <v>0</v>
      </c>
    </row>
    <row r="66" spans="1:11" x14ac:dyDescent="0.3">
      <c r="A66" s="80" t="s">
        <v>586</v>
      </c>
      <c r="B66" s="80" t="s">
        <v>587</v>
      </c>
      <c r="C66" s="80" t="s">
        <v>99</v>
      </c>
      <c r="D66" s="81">
        <v>0</v>
      </c>
      <c r="E66" s="81">
        <v>0</v>
      </c>
      <c r="F66" s="81">
        <v>0</v>
      </c>
      <c r="G66" s="81">
        <v>0</v>
      </c>
      <c r="H66" s="81">
        <v>0</v>
      </c>
      <c r="I66" s="57">
        <v>0</v>
      </c>
      <c r="J66" s="57">
        <v>0</v>
      </c>
      <c r="K66" s="7">
        <v>0</v>
      </c>
    </row>
    <row r="67" spans="1:11" x14ac:dyDescent="0.3">
      <c r="A67" s="80" t="s">
        <v>586</v>
      </c>
      <c r="B67" s="80" t="s">
        <v>587</v>
      </c>
      <c r="C67" s="80" t="s">
        <v>100</v>
      </c>
      <c r="D67" s="81">
        <v>0</v>
      </c>
      <c r="E67" s="81">
        <v>0</v>
      </c>
      <c r="F67" s="81">
        <v>0</v>
      </c>
      <c r="G67" s="81">
        <v>0</v>
      </c>
      <c r="H67" s="81">
        <v>0</v>
      </c>
      <c r="I67" s="57">
        <v>0</v>
      </c>
      <c r="J67" s="57">
        <v>0</v>
      </c>
      <c r="K67" s="7">
        <v>0</v>
      </c>
    </row>
    <row r="68" spans="1:11" x14ac:dyDescent="0.3">
      <c r="A68" s="80" t="s">
        <v>586</v>
      </c>
      <c r="B68" s="80" t="s">
        <v>587</v>
      </c>
      <c r="C68" s="80" t="s">
        <v>101</v>
      </c>
      <c r="D68" s="81">
        <v>0</v>
      </c>
      <c r="E68" s="81">
        <v>0</v>
      </c>
      <c r="F68" s="81">
        <v>0</v>
      </c>
      <c r="G68" s="81">
        <v>0</v>
      </c>
      <c r="H68" s="81">
        <v>0</v>
      </c>
      <c r="I68" s="57">
        <v>0</v>
      </c>
      <c r="J68" s="57">
        <v>0</v>
      </c>
      <c r="K68" s="7">
        <v>0</v>
      </c>
    </row>
    <row r="69" spans="1:11" x14ac:dyDescent="0.3">
      <c r="A69" s="80" t="s">
        <v>586</v>
      </c>
      <c r="B69" s="80" t="s">
        <v>587</v>
      </c>
      <c r="C69" s="80" t="s">
        <v>109</v>
      </c>
      <c r="D69" s="81">
        <v>0</v>
      </c>
      <c r="E69" s="81">
        <v>0</v>
      </c>
      <c r="F69" s="81">
        <v>0</v>
      </c>
      <c r="G69" s="81">
        <v>0</v>
      </c>
      <c r="H69" s="81">
        <v>0</v>
      </c>
      <c r="I69" s="57">
        <v>0</v>
      </c>
      <c r="J69" s="57">
        <v>0</v>
      </c>
      <c r="K69" s="7">
        <v>0</v>
      </c>
    </row>
    <row r="70" spans="1:11" x14ac:dyDescent="0.3">
      <c r="A70" s="80" t="s">
        <v>586</v>
      </c>
      <c r="B70" s="80" t="s">
        <v>587</v>
      </c>
      <c r="C70" s="80" t="s">
        <v>110</v>
      </c>
      <c r="D70" s="81">
        <v>0</v>
      </c>
      <c r="E70" s="81">
        <v>0</v>
      </c>
      <c r="F70" s="81">
        <v>0</v>
      </c>
      <c r="G70" s="81">
        <v>0</v>
      </c>
      <c r="H70" s="81">
        <v>0</v>
      </c>
      <c r="I70" s="57">
        <v>0</v>
      </c>
      <c r="J70" s="57">
        <v>0</v>
      </c>
      <c r="K70" s="7">
        <v>0</v>
      </c>
    </row>
    <row r="71" spans="1:11" x14ac:dyDescent="0.3">
      <c r="A71" s="80" t="s">
        <v>586</v>
      </c>
      <c r="B71" s="80" t="s">
        <v>587</v>
      </c>
      <c r="C71" s="80" t="s">
        <v>111</v>
      </c>
      <c r="D71" s="81">
        <v>0</v>
      </c>
      <c r="E71" s="81">
        <v>0</v>
      </c>
      <c r="F71" s="81">
        <v>0</v>
      </c>
      <c r="G71" s="81">
        <v>0</v>
      </c>
      <c r="H71" s="81">
        <v>0</v>
      </c>
      <c r="I71" s="57">
        <v>0</v>
      </c>
      <c r="J71" s="57">
        <v>0</v>
      </c>
      <c r="K71" s="7">
        <v>0</v>
      </c>
    </row>
    <row r="72" spans="1:11" x14ac:dyDescent="0.3">
      <c r="A72" s="80" t="s">
        <v>586</v>
      </c>
      <c r="B72" s="80" t="s">
        <v>587</v>
      </c>
      <c r="C72" s="80" t="s">
        <v>419</v>
      </c>
      <c r="D72" s="81">
        <v>0</v>
      </c>
      <c r="E72" s="81">
        <v>0</v>
      </c>
      <c r="F72" s="81">
        <v>0</v>
      </c>
      <c r="G72" s="81">
        <v>0</v>
      </c>
      <c r="H72" s="81">
        <v>0</v>
      </c>
      <c r="I72" s="57">
        <v>0</v>
      </c>
      <c r="J72" s="57">
        <v>0</v>
      </c>
      <c r="K72" s="7">
        <v>0</v>
      </c>
    </row>
    <row r="73" spans="1:11" x14ac:dyDescent="0.3">
      <c r="A73" s="80" t="s">
        <v>586</v>
      </c>
      <c r="B73" s="80" t="s">
        <v>587</v>
      </c>
      <c r="C73" s="80" t="s">
        <v>484</v>
      </c>
      <c r="D73" s="81">
        <v>0</v>
      </c>
      <c r="E73" s="81">
        <v>0</v>
      </c>
      <c r="F73" s="81">
        <v>0</v>
      </c>
      <c r="G73" s="81">
        <v>0</v>
      </c>
      <c r="H73" s="81">
        <v>0</v>
      </c>
      <c r="I73" s="57">
        <v>0</v>
      </c>
      <c r="J73" s="57">
        <v>0</v>
      </c>
      <c r="K73" s="7">
        <v>0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0"/>
  </sheetPr>
  <dimension ref="A1:K74"/>
  <sheetViews>
    <sheetView topLeftCell="A30" workbookViewId="0">
      <selection sqref="A1:K1"/>
    </sheetView>
  </sheetViews>
  <sheetFormatPr defaultColWidth="15.44140625" defaultRowHeight="14.4" x14ac:dyDescent="0.3"/>
  <cols>
    <col min="1" max="1" width="12.109375" customWidth="1"/>
    <col min="2" max="2" width="22" bestFit="1" customWidth="1"/>
    <col min="3" max="4" width="12.88671875" customWidth="1"/>
    <col min="5" max="5" width="13" customWidth="1"/>
    <col min="6" max="6" width="12.88671875" customWidth="1"/>
    <col min="7" max="7" width="14.88671875" customWidth="1"/>
    <col min="8" max="8" width="13.88671875" customWidth="1"/>
    <col min="9" max="9" width="18.5546875" customWidth="1"/>
    <col min="10" max="10" width="18.88671875" customWidth="1"/>
    <col min="11" max="11" width="15.88671875" customWidth="1"/>
  </cols>
  <sheetData>
    <row r="1" spans="1:11" ht="18" x14ac:dyDescent="0.35">
      <c r="A1" s="494" t="s">
        <v>809</v>
      </c>
      <c r="B1" s="494"/>
      <c r="C1" s="494"/>
      <c r="D1" s="494"/>
      <c r="E1" s="494"/>
      <c r="F1" s="494"/>
      <c r="G1" s="494"/>
      <c r="H1" s="494"/>
      <c r="I1" s="494"/>
      <c r="J1" s="494"/>
      <c r="K1" s="494"/>
    </row>
    <row r="2" spans="1:11" x14ac:dyDescent="0.3">
      <c r="A2" s="88"/>
      <c r="B2" s="88"/>
      <c r="C2" s="88"/>
      <c r="D2" s="88"/>
      <c r="E2" s="88"/>
      <c r="F2" s="88"/>
      <c r="G2" s="88"/>
      <c r="H2" s="88"/>
      <c r="I2" s="88"/>
      <c r="J2" s="88"/>
    </row>
    <row r="3" spans="1:11" ht="39" customHeight="1" x14ac:dyDescent="0.3">
      <c r="A3" s="376" t="s">
        <v>619</v>
      </c>
      <c r="B3" s="234" t="s">
        <v>44</v>
      </c>
      <c r="C3" s="376" t="s">
        <v>307</v>
      </c>
      <c r="D3" s="234" t="s">
        <v>5</v>
      </c>
      <c r="E3" s="234" t="s">
        <v>6</v>
      </c>
      <c r="F3" s="234" t="s">
        <v>45</v>
      </c>
      <c r="G3" s="376" t="s">
        <v>614</v>
      </c>
      <c r="H3" s="376" t="s">
        <v>562</v>
      </c>
      <c r="I3" s="376" t="s">
        <v>620</v>
      </c>
      <c r="J3" s="376" t="s">
        <v>621</v>
      </c>
      <c r="K3" s="376" t="s">
        <v>3</v>
      </c>
    </row>
    <row r="4" spans="1:11" x14ac:dyDescent="0.3">
      <c r="A4" s="80" t="s">
        <v>499</v>
      </c>
      <c r="B4" s="80" t="s">
        <v>500</v>
      </c>
      <c r="C4" s="80" t="s">
        <v>76</v>
      </c>
      <c r="D4" s="81">
        <v>0</v>
      </c>
      <c r="E4" s="81">
        <v>65</v>
      </c>
      <c r="F4" s="81">
        <v>0</v>
      </c>
      <c r="G4" s="81">
        <v>1</v>
      </c>
      <c r="H4" s="81">
        <v>66</v>
      </c>
      <c r="I4" s="57">
        <v>39895.07</v>
      </c>
      <c r="J4" s="57">
        <v>21280.58</v>
      </c>
      <c r="K4" s="7">
        <v>322.43</v>
      </c>
    </row>
    <row r="5" spans="1:11" x14ac:dyDescent="0.3">
      <c r="A5" s="80" t="s">
        <v>499</v>
      </c>
      <c r="B5" s="80" t="s">
        <v>500</v>
      </c>
      <c r="C5" s="80" t="s">
        <v>77</v>
      </c>
      <c r="D5" s="81">
        <v>8</v>
      </c>
      <c r="E5" s="81">
        <v>18</v>
      </c>
      <c r="F5" s="81">
        <v>260</v>
      </c>
      <c r="G5" s="81">
        <v>1</v>
      </c>
      <c r="H5" s="81">
        <v>287</v>
      </c>
      <c r="I5" s="57">
        <v>212450.71</v>
      </c>
      <c r="J5" s="57">
        <v>146161.88</v>
      </c>
      <c r="K5" s="7">
        <v>509.27</v>
      </c>
    </row>
    <row r="6" spans="1:11" x14ac:dyDescent="0.3">
      <c r="A6" s="80" t="s">
        <v>499</v>
      </c>
      <c r="B6" s="80" t="s">
        <v>500</v>
      </c>
      <c r="C6" s="80" t="s">
        <v>95</v>
      </c>
      <c r="D6" s="81">
        <v>16</v>
      </c>
      <c r="E6" s="81">
        <v>20</v>
      </c>
      <c r="F6" s="81">
        <v>194</v>
      </c>
      <c r="G6" s="81">
        <v>2</v>
      </c>
      <c r="H6" s="81">
        <v>232</v>
      </c>
      <c r="I6" s="57">
        <v>242221.45</v>
      </c>
      <c r="J6" s="57">
        <v>147754.72</v>
      </c>
      <c r="K6" s="7">
        <v>636.87</v>
      </c>
    </row>
    <row r="7" spans="1:11" x14ac:dyDescent="0.3">
      <c r="A7" s="80" t="s">
        <v>499</v>
      </c>
      <c r="B7" s="80" t="s">
        <v>500</v>
      </c>
      <c r="C7" s="80" t="s">
        <v>96</v>
      </c>
      <c r="D7" s="81">
        <v>100</v>
      </c>
      <c r="E7" s="81">
        <v>46</v>
      </c>
      <c r="F7" s="81">
        <v>272</v>
      </c>
      <c r="G7" s="81">
        <v>0</v>
      </c>
      <c r="H7" s="81">
        <v>418</v>
      </c>
      <c r="I7" s="57">
        <v>629877.57999999996</v>
      </c>
      <c r="J7" s="57">
        <v>353454.93</v>
      </c>
      <c r="K7" s="7">
        <v>845.59</v>
      </c>
    </row>
    <row r="8" spans="1:11" x14ac:dyDescent="0.3">
      <c r="A8" s="80" t="s">
        <v>499</v>
      </c>
      <c r="B8" s="80" t="s">
        <v>500</v>
      </c>
      <c r="C8" s="80" t="s">
        <v>97</v>
      </c>
      <c r="D8" s="81">
        <v>1349</v>
      </c>
      <c r="E8" s="81">
        <v>34</v>
      </c>
      <c r="F8" s="81">
        <v>228</v>
      </c>
      <c r="G8" s="81">
        <v>6</v>
      </c>
      <c r="H8" s="81">
        <v>1617</v>
      </c>
      <c r="I8" s="57">
        <v>3048937.02</v>
      </c>
      <c r="J8" s="57">
        <v>1778449.07</v>
      </c>
      <c r="K8" s="7">
        <v>1099.8399999999999</v>
      </c>
    </row>
    <row r="9" spans="1:11" x14ac:dyDescent="0.3">
      <c r="A9" s="80" t="s">
        <v>499</v>
      </c>
      <c r="B9" s="80" t="s">
        <v>500</v>
      </c>
      <c r="C9" s="80" t="s">
        <v>98</v>
      </c>
      <c r="D9" s="81">
        <v>1594</v>
      </c>
      <c r="E9" s="81">
        <v>44</v>
      </c>
      <c r="F9" s="81">
        <v>105</v>
      </c>
      <c r="G9" s="81">
        <v>4</v>
      </c>
      <c r="H9" s="81">
        <v>1747</v>
      </c>
      <c r="I9" s="57">
        <v>5436108.9199999999</v>
      </c>
      <c r="J9" s="57">
        <v>1737865.64</v>
      </c>
      <c r="K9" s="7">
        <v>994.77</v>
      </c>
    </row>
    <row r="10" spans="1:11" x14ac:dyDescent="0.3">
      <c r="A10" s="80" t="s">
        <v>499</v>
      </c>
      <c r="B10" s="80" t="s">
        <v>500</v>
      </c>
      <c r="C10" s="80" t="s">
        <v>99</v>
      </c>
      <c r="D10" s="81">
        <v>380</v>
      </c>
      <c r="E10" s="81">
        <v>35</v>
      </c>
      <c r="F10" s="81">
        <v>18</v>
      </c>
      <c r="G10" s="81">
        <v>8</v>
      </c>
      <c r="H10" s="81">
        <v>441</v>
      </c>
      <c r="I10" s="57">
        <v>2785781.7599999998</v>
      </c>
      <c r="J10" s="57">
        <v>556537.82999999996</v>
      </c>
      <c r="K10" s="7">
        <v>1261.99</v>
      </c>
    </row>
    <row r="11" spans="1:11" x14ac:dyDescent="0.3">
      <c r="A11" s="80" t="s">
        <v>499</v>
      </c>
      <c r="B11" s="80" t="s">
        <v>500</v>
      </c>
      <c r="C11" s="80" t="s">
        <v>100</v>
      </c>
      <c r="D11" s="81">
        <v>66</v>
      </c>
      <c r="E11" s="81">
        <v>50</v>
      </c>
      <c r="F11" s="81">
        <v>5</v>
      </c>
      <c r="G11" s="81">
        <v>16</v>
      </c>
      <c r="H11" s="81">
        <v>137</v>
      </c>
      <c r="I11" s="57">
        <v>486006.02</v>
      </c>
      <c r="J11" s="57">
        <v>146141.35999999999</v>
      </c>
      <c r="K11" s="7">
        <v>1066.73</v>
      </c>
    </row>
    <row r="12" spans="1:11" x14ac:dyDescent="0.3">
      <c r="A12" s="80" t="s">
        <v>499</v>
      </c>
      <c r="B12" s="80" t="s">
        <v>500</v>
      </c>
      <c r="C12" s="80" t="s">
        <v>101</v>
      </c>
      <c r="D12" s="81">
        <v>18</v>
      </c>
      <c r="E12" s="81">
        <v>39</v>
      </c>
      <c r="F12" s="81">
        <v>3</v>
      </c>
      <c r="G12" s="81">
        <v>16</v>
      </c>
      <c r="H12" s="81">
        <v>76</v>
      </c>
      <c r="I12" s="57">
        <v>285897.09000000003</v>
      </c>
      <c r="J12" s="57">
        <v>75097.789999999994</v>
      </c>
      <c r="K12" s="7">
        <v>988.13</v>
      </c>
    </row>
    <row r="13" spans="1:11" x14ac:dyDescent="0.3">
      <c r="A13" s="80" t="s">
        <v>499</v>
      </c>
      <c r="B13" s="80" t="s">
        <v>500</v>
      </c>
      <c r="C13" s="80" t="s">
        <v>109</v>
      </c>
      <c r="D13" s="81">
        <v>10</v>
      </c>
      <c r="E13" s="81">
        <v>59</v>
      </c>
      <c r="F13" s="81">
        <v>3</v>
      </c>
      <c r="G13" s="81">
        <v>17</v>
      </c>
      <c r="H13" s="81">
        <v>89</v>
      </c>
      <c r="I13" s="57">
        <v>386911</v>
      </c>
      <c r="J13" s="57">
        <v>80484.23</v>
      </c>
      <c r="K13" s="7">
        <v>904.32</v>
      </c>
    </row>
    <row r="14" spans="1:11" x14ac:dyDescent="0.3">
      <c r="A14" s="80" t="s">
        <v>499</v>
      </c>
      <c r="B14" s="80" t="s">
        <v>500</v>
      </c>
      <c r="C14" s="80" t="s">
        <v>110</v>
      </c>
      <c r="D14" s="81">
        <v>6</v>
      </c>
      <c r="E14" s="81">
        <v>23</v>
      </c>
      <c r="F14" s="81">
        <v>1</v>
      </c>
      <c r="G14" s="81">
        <v>19</v>
      </c>
      <c r="H14" s="81">
        <v>49</v>
      </c>
      <c r="I14" s="57">
        <v>148383.79</v>
      </c>
      <c r="J14" s="57">
        <v>42019.67</v>
      </c>
      <c r="K14" s="7">
        <v>857.54</v>
      </c>
    </row>
    <row r="15" spans="1:11" x14ac:dyDescent="0.3">
      <c r="A15" s="80" t="s">
        <v>499</v>
      </c>
      <c r="B15" s="80" t="s">
        <v>500</v>
      </c>
      <c r="C15" s="80" t="s">
        <v>111</v>
      </c>
      <c r="D15" s="81">
        <v>1</v>
      </c>
      <c r="E15" s="81">
        <v>4</v>
      </c>
      <c r="F15" s="81">
        <v>0</v>
      </c>
      <c r="G15" s="81">
        <v>4</v>
      </c>
      <c r="H15" s="81">
        <v>9</v>
      </c>
      <c r="I15" s="57">
        <v>28217.45</v>
      </c>
      <c r="J15" s="57">
        <v>7398.27</v>
      </c>
      <c r="K15" s="7">
        <v>822.03</v>
      </c>
    </row>
    <row r="16" spans="1:11" x14ac:dyDescent="0.3">
      <c r="A16" s="80" t="s">
        <v>499</v>
      </c>
      <c r="B16" s="80" t="s">
        <v>500</v>
      </c>
      <c r="C16" s="80" t="s">
        <v>419</v>
      </c>
      <c r="D16" s="81">
        <v>0</v>
      </c>
      <c r="E16" s="81">
        <v>0</v>
      </c>
      <c r="F16" s="81">
        <v>0</v>
      </c>
      <c r="G16" s="81">
        <v>0</v>
      </c>
      <c r="H16" s="81">
        <v>0</v>
      </c>
      <c r="I16" s="57">
        <v>0</v>
      </c>
      <c r="J16" s="57">
        <v>0</v>
      </c>
      <c r="K16" s="7">
        <v>0</v>
      </c>
    </row>
    <row r="17" spans="1:11" x14ac:dyDescent="0.3">
      <c r="A17" s="80" t="s">
        <v>499</v>
      </c>
      <c r="B17" s="80" t="s">
        <v>500</v>
      </c>
      <c r="C17" s="80" t="s">
        <v>484</v>
      </c>
      <c r="D17" s="81">
        <v>3548</v>
      </c>
      <c r="E17" s="81">
        <v>437</v>
      </c>
      <c r="F17" s="81">
        <v>1089</v>
      </c>
      <c r="G17" s="81">
        <v>94</v>
      </c>
      <c r="H17" s="81">
        <v>5168</v>
      </c>
      <c r="I17" s="57">
        <v>13730687.859999999</v>
      </c>
      <c r="J17" s="57">
        <v>5092645.97</v>
      </c>
      <c r="K17" s="7">
        <v>985.42</v>
      </c>
    </row>
    <row r="18" spans="1:11" x14ac:dyDescent="0.3">
      <c r="A18" s="80" t="s">
        <v>605</v>
      </c>
      <c r="B18" s="80" t="s">
        <v>415</v>
      </c>
      <c r="C18" s="80" t="s">
        <v>76</v>
      </c>
      <c r="D18" s="81">
        <v>1</v>
      </c>
      <c r="E18" s="81">
        <v>13</v>
      </c>
      <c r="F18" s="81">
        <v>0</v>
      </c>
      <c r="G18" s="81">
        <v>0</v>
      </c>
      <c r="H18" s="81">
        <v>14</v>
      </c>
      <c r="I18" s="57">
        <v>5320.06</v>
      </c>
      <c r="J18" s="57">
        <v>5528.68</v>
      </c>
      <c r="K18" s="7">
        <v>394.91</v>
      </c>
    </row>
    <row r="19" spans="1:11" x14ac:dyDescent="0.3">
      <c r="A19" s="80" t="s">
        <v>605</v>
      </c>
      <c r="B19" s="80" t="s">
        <v>415</v>
      </c>
      <c r="C19" s="80" t="s">
        <v>77</v>
      </c>
      <c r="D19" s="81">
        <v>9</v>
      </c>
      <c r="E19" s="81">
        <v>4</v>
      </c>
      <c r="F19" s="81">
        <v>7</v>
      </c>
      <c r="G19" s="81">
        <v>0</v>
      </c>
      <c r="H19" s="81">
        <v>20</v>
      </c>
      <c r="I19" s="57">
        <v>14447.17</v>
      </c>
      <c r="J19" s="57">
        <v>25605.19</v>
      </c>
      <c r="K19" s="7">
        <v>1280.26</v>
      </c>
    </row>
    <row r="20" spans="1:11" x14ac:dyDescent="0.3">
      <c r="A20" s="80" t="s">
        <v>605</v>
      </c>
      <c r="B20" s="80" t="s">
        <v>415</v>
      </c>
      <c r="C20" s="80" t="s">
        <v>95</v>
      </c>
      <c r="D20" s="81">
        <v>53</v>
      </c>
      <c r="E20" s="81">
        <v>3</v>
      </c>
      <c r="F20" s="81">
        <v>6</v>
      </c>
      <c r="G20" s="81">
        <v>0</v>
      </c>
      <c r="H20" s="81">
        <v>62</v>
      </c>
      <c r="I20" s="57">
        <v>27179.68</v>
      </c>
      <c r="J20" s="57">
        <v>120708.72</v>
      </c>
      <c r="K20" s="7">
        <v>1946.91</v>
      </c>
    </row>
    <row r="21" spans="1:11" x14ac:dyDescent="0.3">
      <c r="A21" s="80" t="s">
        <v>605</v>
      </c>
      <c r="B21" s="80" t="s">
        <v>415</v>
      </c>
      <c r="C21" s="80" t="s">
        <v>96</v>
      </c>
      <c r="D21" s="81">
        <v>90</v>
      </c>
      <c r="E21" s="81">
        <v>6</v>
      </c>
      <c r="F21" s="81">
        <v>5</v>
      </c>
      <c r="G21" s="81">
        <v>0</v>
      </c>
      <c r="H21" s="81">
        <v>101</v>
      </c>
      <c r="I21" s="57">
        <v>77521.710000000006</v>
      </c>
      <c r="J21" s="57">
        <v>161890.53</v>
      </c>
      <c r="K21" s="7">
        <v>1602.88</v>
      </c>
    </row>
    <row r="22" spans="1:11" x14ac:dyDescent="0.3">
      <c r="A22" s="80" t="s">
        <v>605</v>
      </c>
      <c r="B22" s="80" t="s">
        <v>415</v>
      </c>
      <c r="C22" s="80" t="s">
        <v>97</v>
      </c>
      <c r="D22" s="81">
        <v>113</v>
      </c>
      <c r="E22" s="81">
        <v>5</v>
      </c>
      <c r="F22" s="81">
        <v>5</v>
      </c>
      <c r="G22" s="81">
        <v>0</v>
      </c>
      <c r="H22" s="81">
        <v>123</v>
      </c>
      <c r="I22" s="57">
        <v>411166.71</v>
      </c>
      <c r="J22" s="57">
        <v>164042.97</v>
      </c>
      <c r="K22" s="7">
        <v>1333.68</v>
      </c>
    </row>
    <row r="23" spans="1:11" x14ac:dyDescent="0.3">
      <c r="A23" s="80" t="s">
        <v>605</v>
      </c>
      <c r="B23" s="80" t="s">
        <v>415</v>
      </c>
      <c r="C23" s="80" t="s">
        <v>98</v>
      </c>
      <c r="D23" s="81">
        <v>99</v>
      </c>
      <c r="E23" s="81">
        <v>3</v>
      </c>
      <c r="F23" s="81">
        <v>0</v>
      </c>
      <c r="G23" s="81">
        <v>0</v>
      </c>
      <c r="H23" s="81">
        <v>102</v>
      </c>
      <c r="I23" s="57">
        <v>375373</v>
      </c>
      <c r="J23" s="57">
        <v>141086.15</v>
      </c>
      <c r="K23" s="7">
        <v>1383.2</v>
      </c>
    </row>
    <row r="24" spans="1:11" x14ac:dyDescent="0.3">
      <c r="A24" s="80" t="s">
        <v>605</v>
      </c>
      <c r="B24" s="80" t="s">
        <v>415</v>
      </c>
      <c r="C24" s="80" t="s">
        <v>99</v>
      </c>
      <c r="D24" s="81">
        <v>27</v>
      </c>
      <c r="E24" s="81">
        <v>1</v>
      </c>
      <c r="F24" s="81">
        <v>0</v>
      </c>
      <c r="G24" s="81">
        <v>3</v>
      </c>
      <c r="H24" s="81">
        <v>31</v>
      </c>
      <c r="I24" s="57">
        <v>186872.23</v>
      </c>
      <c r="J24" s="57">
        <v>36874.71</v>
      </c>
      <c r="K24" s="7">
        <v>1189.51</v>
      </c>
    </row>
    <row r="25" spans="1:11" x14ac:dyDescent="0.3">
      <c r="A25" s="80" t="s">
        <v>605</v>
      </c>
      <c r="B25" s="80" t="s">
        <v>415</v>
      </c>
      <c r="C25" s="80" t="s">
        <v>100</v>
      </c>
      <c r="D25" s="81">
        <v>4</v>
      </c>
      <c r="E25" s="81">
        <v>0</v>
      </c>
      <c r="F25" s="81">
        <v>0</v>
      </c>
      <c r="G25" s="81">
        <v>2</v>
      </c>
      <c r="H25" s="81">
        <v>6</v>
      </c>
      <c r="I25" s="57">
        <v>5910.4</v>
      </c>
      <c r="J25" s="57">
        <v>5757</v>
      </c>
      <c r="K25" s="7">
        <v>959.5</v>
      </c>
    </row>
    <row r="26" spans="1:11" x14ac:dyDescent="0.3">
      <c r="A26" s="80" t="s">
        <v>605</v>
      </c>
      <c r="B26" s="80" t="s">
        <v>415</v>
      </c>
      <c r="C26" s="80" t="s">
        <v>101</v>
      </c>
      <c r="D26" s="81">
        <v>1</v>
      </c>
      <c r="E26" s="81">
        <v>0</v>
      </c>
      <c r="F26" s="81">
        <v>0</v>
      </c>
      <c r="G26" s="81">
        <v>0</v>
      </c>
      <c r="H26" s="81">
        <v>1</v>
      </c>
      <c r="I26" s="57">
        <v>0</v>
      </c>
      <c r="J26" s="57">
        <v>1335.95</v>
      </c>
      <c r="K26" s="7">
        <v>1335.95</v>
      </c>
    </row>
    <row r="27" spans="1:11" x14ac:dyDescent="0.3">
      <c r="A27" s="80" t="s">
        <v>605</v>
      </c>
      <c r="B27" s="80" t="s">
        <v>415</v>
      </c>
      <c r="C27" s="80" t="s">
        <v>109</v>
      </c>
      <c r="D27" s="81">
        <v>3</v>
      </c>
      <c r="E27" s="81">
        <v>1</v>
      </c>
      <c r="F27" s="81">
        <v>0</v>
      </c>
      <c r="G27" s="81">
        <v>0</v>
      </c>
      <c r="H27" s="81">
        <v>4</v>
      </c>
      <c r="I27" s="57">
        <v>16147.63</v>
      </c>
      <c r="J27" s="57">
        <v>6944.8</v>
      </c>
      <c r="K27" s="7">
        <v>1736.2</v>
      </c>
    </row>
    <row r="28" spans="1:11" x14ac:dyDescent="0.3">
      <c r="A28" s="80" t="s">
        <v>605</v>
      </c>
      <c r="B28" s="80" t="s">
        <v>415</v>
      </c>
      <c r="C28" s="80" t="s">
        <v>110</v>
      </c>
      <c r="D28" s="81">
        <v>0</v>
      </c>
      <c r="E28" s="81">
        <v>0</v>
      </c>
      <c r="F28" s="81">
        <v>0</v>
      </c>
      <c r="G28" s="81">
        <v>0</v>
      </c>
      <c r="H28" s="81">
        <v>0</v>
      </c>
      <c r="I28" s="57">
        <v>0</v>
      </c>
      <c r="J28" s="57">
        <v>0</v>
      </c>
      <c r="K28" s="7">
        <v>0</v>
      </c>
    </row>
    <row r="29" spans="1:11" x14ac:dyDescent="0.3">
      <c r="A29" s="80" t="s">
        <v>605</v>
      </c>
      <c r="B29" s="80" t="s">
        <v>415</v>
      </c>
      <c r="C29" s="80" t="s">
        <v>111</v>
      </c>
      <c r="D29" s="81">
        <v>0</v>
      </c>
      <c r="E29" s="81">
        <v>0</v>
      </c>
      <c r="F29" s="81">
        <v>0</v>
      </c>
      <c r="G29" s="81">
        <v>0</v>
      </c>
      <c r="H29" s="81">
        <v>0</v>
      </c>
      <c r="I29" s="57">
        <v>0</v>
      </c>
      <c r="J29" s="57">
        <v>0</v>
      </c>
      <c r="K29" s="7">
        <v>0</v>
      </c>
    </row>
    <row r="30" spans="1:11" x14ac:dyDescent="0.3">
      <c r="A30" s="80" t="s">
        <v>605</v>
      </c>
      <c r="B30" s="80" t="s">
        <v>415</v>
      </c>
      <c r="C30" s="80" t="s">
        <v>419</v>
      </c>
      <c r="D30" s="81">
        <v>0</v>
      </c>
      <c r="E30" s="81">
        <v>0</v>
      </c>
      <c r="F30" s="81">
        <v>0</v>
      </c>
      <c r="G30" s="81">
        <v>0</v>
      </c>
      <c r="H30" s="81">
        <v>0</v>
      </c>
      <c r="I30" s="57">
        <v>0</v>
      </c>
      <c r="J30" s="57">
        <v>0</v>
      </c>
      <c r="K30" s="7">
        <v>0</v>
      </c>
    </row>
    <row r="31" spans="1:11" x14ac:dyDescent="0.3">
      <c r="A31" s="80" t="s">
        <v>605</v>
      </c>
      <c r="B31" s="80" t="s">
        <v>415</v>
      </c>
      <c r="C31" s="80" t="s">
        <v>484</v>
      </c>
      <c r="D31" s="81">
        <v>400</v>
      </c>
      <c r="E31" s="81">
        <v>36</v>
      </c>
      <c r="F31" s="81">
        <v>23</v>
      </c>
      <c r="G31" s="81">
        <v>5</v>
      </c>
      <c r="H31" s="81">
        <v>464</v>
      </c>
      <c r="I31" s="57">
        <v>1119938.5900000001</v>
      </c>
      <c r="J31" s="57">
        <v>669774.69999999995</v>
      </c>
      <c r="K31" s="7">
        <v>1443.48</v>
      </c>
    </row>
    <row r="32" spans="1:11" x14ac:dyDescent="0.3">
      <c r="A32" s="80" t="s">
        <v>412</v>
      </c>
      <c r="B32" s="80" t="s">
        <v>491</v>
      </c>
      <c r="C32" s="80" t="s">
        <v>76</v>
      </c>
      <c r="D32" s="81">
        <v>0</v>
      </c>
      <c r="E32" s="81">
        <v>0</v>
      </c>
      <c r="F32" s="81">
        <v>0</v>
      </c>
      <c r="G32" s="81">
        <v>0</v>
      </c>
      <c r="H32" s="81">
        <v>0</v>
      </c>
      <c r="I32" s="57">
        <v>0</v>
      </c>
      <c r="J32" s="57">
        <v>0</v>
      </c>
      <c r="K32" s="7">
        <v>0</v>
      </c>
    </row>
    <row r="33" spans="1:11" x14ac:dyDescent="0.3">
      <c r="A33" s="80" t="s">
        <v>412</v>
      </c>
      <c r="B33" s="80" t="s">
        <v>491</v>
      </c>
      <c r="C33" s="80" t="s">
        <v>77</v>
      </c>
      <c r="D33" s="81">
        <v>0</v>
      </c>
      <c r="E33" s="81">
        <v>0</v>
      </c>
      <c r="F33" s="81">
        <v>0</v>
      </c>
      <c r="G33" s="81">
        <v>0</v>
      </c>
      <c r="H33" s="81">
        <v>0</v>
      </c>
      <c r="I33" s="57">
        <v>0</v>
      </c>
      <c r="J33" s="57">
        <v>0</v>
      </c>
      <c r="K33" s="7">
        <v>0</v>
      </c>
    </row>
    <row r="34" spans="1:11" x14ac:dyDescent="0.3">
      <c r="A34" s="80" t="s">
        <v>412</v>
      </c>
      <c r="B34" s="80" t="s">
        <v>491</v>
      </c>
      <c r="C34" s="80" t="s">
        <v>95</v>
      </c>
      <c r="D34" s="81">
        <v>0</v>
      </c>
      <c r="E34" s="81">
        <v>0</v>
      </c>
      <c r="F34" s="81">
        <v>0</v>
      </c>
      <c r="G34" s="81">
        <v>0</v>
      </c>
      <c r="H34" s="81">
        <v>0</v>
      </c>
      <c r="I34" s="57">
        <v>0</v>
      </c>
      <c r="J34" s="57">
        <v>0</v>
      </c>
      <c r="K34" s="7">
        <v>0</v>
      </c>
    </row>
    <row r="35" spans="1:11" x14ac:dyDescent="0.3">
      <c r="A35" s="80" t="s">
        <v>412</v>
      </c>
      <c r="B35" s="80" t="s">
        <v>491</v>
      </c>
      <c r="C35" s="80" t="s">
        <v>96</v>
      </c>
      <c r="D35" s="81">
        <v>0</v>
      </c>
      <c r="E35" s="81">
        <v>0</v>
      </c>
      <c r="F35" s="81">
        <v>0</v>
      </c>
      <c r="G35" s="81">
        <v>0</v>
      </c>
      <c r="H35" s="81">
        <v>0</v>
      </c>
      <c r="I35" s="57">
        <v>0</v>
      </c>
      <c r="J35" s="57">
        <v>0</v>
      </c>
      <c r="K35" s="7">
        <v>0</v>
      </c>
    </row>
    <row r="36" spans="1:11" x14ac:dyDescent="0.3">
      <c r="A36" s="80" t="s">
        <v>412</v>
      </c>
      <c r="B36" s="80" t="s">
        <v>491</v>
      </c>
      <c r="C36" s="80" t="s">
        <v>97</v>
      </c>
      <c r="D36" s="81">
        <v>0</v>
      </c>
      <c r="E36" s="81">
        <v>0</v>
      </c>
      <c r="F36" s="81">
        <v>0</v>
      </c>
      <c r="G36" s="81">
        <v>0</v>
      </c>
      <c r="H36" s="81">
        <v>0</v>
      </c>
      <c r="I36" s="57">
        <v>0</v>
      </c>
      <c r="J36" s="57">
        <v>0</v>
      </c>
      <c r="K36" s="7">
        <v>0</v>
      </c>
    </row>
    <row r="37" spans="1:11" x14ac:dyDescent="0.3">
      <c r="A37" s="80" t="s">
        <v>412</v>
      </c>
      <c r="B37" s="80" t="s">
        <v>491</v>
      </c>
      <c r="C37" s="80" t="s">
        <v>98</v>
      </c>
      <c r="D37" s="81">
        <v>0</v>
      </c>
      <c r="E37" s="81">
        <v>0</v>
      </c>
      <c r="F37" s="81">
        <v>0</v>
      </c>
      <c r="G37" s="81">
        <v>0</v>
      </c>
      <c r="H37" s="81">
        <v>0</v>
      </c>
      <c r="I37" s="57">
        <v>0</v>
      </c>
      <c r="J37" s="57">
        <v>0</v>
      </c>
      <c r="K37" s="7">
        <v>0</v>
      </c>
    </row>
    <row r="38" spans="1:11" x14ac:dyDescent="0.3">
      <c r="A38" s="80" t="s">
        <v>412</v>
      </c>
      <c r="B38" s="80" t="s">
        <v>491</v>
      </c>
      <c r="C38" s="80" t="s">
        <v>99</v>
      </c>
      <c r="D38" s="81">
        <v>0</v>
      </c>
      <c r="E38" s="81">
        <v>0</v>
      </c>
      <c r="F38" s="81">
        <v>0</v>
      </c>
      <c r="G38" s="81">
        <v>0</v>
      </c>
      <c r="H38" s="81">
        <v>0</v>
      </c>
      <c r="I38" s="57">
        <v>0</v>
      </c>
      <c r="J38" s="57">
        <v>0</v>
      </c>
      <c r="K38" s="7">
        <v>0</v>
      </c>
    </row>
    <row r="39" spans="1:11" x14ac:dyDescent="0.3">
      <c r="A39" s="80" t="s">
        <v>412</v>
      </c>
      <c r="B39" s="80" t="s">
        <v>491</v>
      </c>
      <c r="C39" s="80" t="s">
        <v>100</v>
      </c>
      <c r="D39" s="81">
        <v>0</v>
      </c>
      <c r="E39" s="81">
        <v>0</v>
      </c>
      <c r="F39" s="81">
        <v>0</v>
      </c>
      <c r="G39" s="81">
        <v>0</v>
      </c>
      <c r="H39" s="81">
        <v>0</v>
      </c>
      <c r="I39" s="57">
        <v>0</v>
      </c>
      <c r="J39" s="57">
        <v>0</v>
      </c>
      <c r="K39" s="7">
        <v>0</v>
      </c>
    </row>
    <row r="40" spans="1:11" x14ac:dyDescent="0.3">
      <c r="A40" s="80" t="s">
        <v>412</v>
      </c>
      <c r="B40" s="80" t="s">
        <v>491</v>
      </c>
      <c r="C40" s="80" t="s">
        <v>101</v>
      </c>
      <c r="D40" s="81">
        <v>0</v>
      </c>
      <c r="E40" s="81">
        <v>0</v>
      </c>
      <c r="F40" s="81">
        <v>0</v>
      </c>
      <c r="G40" s="81">
        <v>0</v>
      </c>
      <c r="H40" s="81">
        <v>0</v>
      </c>
      <c r="I40" s="57">
        <v>0</v>
      </c>
      <c r="J40" s="57">
        <v>0</v>
      </c>
      <c r="K40" s="7">
        <v>0</v>
      </c>
    </row>
    <row r="41" spans="1:11" x14ac:dyDescent="0.3">
      <c r="A41" s="80" t="s">
        <v>412</v>
      </c>
      <c r="B41" s="80" t="s">
        <v>491</v>
      </c>
      <c r="C41" s="80" t="s">
        <v>109</v>
      </c>
      <c r="D41" s="81">
        <v>0</v>
      </c>
      <c r="E41" s="81">
        <v>0</v>
      </c>
      <c r="F41" s="81">
        <v>0</v>
      </c>
      <c r="G41" s="81">
        <v>0</v>
      </c>
      <c r="H41" s="81">
        <v>0</v>
      </c>
      <c r="I41" s="57">
        <v>0</v>
      </c>
      <c r="J41" s="57">
        <v>0</v>
      </c>
      <c r="K41" s="7">
        <v>0</v>
      </c>
    </row>
    <row r="42" spans="1:11" x14ac:dyDescent="0.3">
      <c r="A42" s="80" t="s">
        <v>412</v>
      </c>
      <c r="B42" s="80" t="s">
        <v>491</v>
      </c>
      <c r="C42" s="80" t="s">
        <v>110</v>
      </c>
      <c r="D42" s="81">
        <v>0</v>
      </c>
      <c r="E42" s="81">
        <v>0</v>
      </c>
      <c r="F42" s="81">
        <v>0</v>
      </c>
      <c r="G42" s="81">
        <v>0</v>
      </c>
      <c r="H42" s="81">
        <v>0</v>
      </c>
      <c r="I42" s="57">
        <v>0</v>
      </c>
      <c r="J42" s="57">
        <v>0</v>
      </c>
      <c r="K42" s="7">
        <v>0</v>
      </c>
    </row>
    <row r="43" spans="1:11" x14ac:dyDescent="0.3">
      <c r="A43" s="80" t="s">
        <v>412</v>
      </c>
      <c r="B43" s="80" t="s">
        <v>491</v>
      </c>
      <c r="C43" s="80" t="s">
        <v>111</v>
      </c>
      <c r="D43" s="81">
        <v>0</v>
      </c>
      <c r="E43" s="81">
        <v>0</v>
      </c>
      <c r="F43" s="81">
        <v>0</v>
      </c>
      <c r="G43" s="81">
        <v>0</v>
      </c>
      <c r="H43" s="81">
        <v>0</v>
      </c>
      <c r="I43" s="57">
        <v>0</v>
      </c>
      <c r="J43" s="57">
        <v>0</v>
      </c>
      <c r="K43" s="7">
        <v>0</v>
      </c>
    </row>
    <row r="44" spans="1:11" x14ac:dyDescent="0.3">
      <c r="A44" s="80" t="s">
        <v>412</v>
      </c>
      <c r="B44" s="80" t="s">
        <v>491</v>
      </c>
      <c r="C44" s="80" t="s">
        <v>419</v>
      </c>
      <c r="D44" s="81">
        <v>0</v>
      </c>
      <c r="E44" s="81">
        <v>0</v>
      </c>
      <c r="F44" s="81">
        <v>0</v>
      </c>
      <c r="G44" s="81">
        <v>0</v>
      </c>
      <c r="H44" s="81">
        <v>0</v>
      </c>
      <c r="I44" s="57">
        <v>0</v>
      </c>
      <c r="J44" s="57">
        <v>0</v>
      </c>
      <c r="K44" s="7">
        <v>0</v>
      </c>
    </row>
    <row r="45" spans="1:11" x14ac:dyDescent="0.3">
      <c r="A45" s="7" t="s">
        <v>412</v>
      </c>
      <c r="B45" s="7" t="s">
        <v>491</v>
      </c>
      <c r="C45" s="7" t="s">
        <v>484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</row>
    <row r="46" spans="1:11" x14ac:dyDescent="0.3">
      <c r="A46" s="80" t="s">
        <v>403</v>
      </c>
      <c r="B46" s="80" t="s">
        <v>554</v>
      </c>
      <c r="C46" s="80" t="s">
        <v>76</v>
      </c>
      <c r="D46" s="81">
        <v>0</v>
      </c>
      <c r="E46" s="81">
        <v>9</v>
      </c>
      <c r="F46" s="81">
        <v>0</v>
      </c>
      <c r="G46" s="81">
        <v>0</v>
      </c>
      <c r="H46" s="81">
        <v>9</v>
      </c>
      <c r="I46" s="57">
        <v>0</v>
      </c>
      <c r="J46" s="57">
        <v>1309.46</v>
      </c>
      <c r="K46" s="7">
        <v>145.5</v>
      </c>
    </row>
    <row r="47" spans="1:11" x14ac:dyDescent="0.3">
      <c r="A47" s="80" t="s">
        <v>403</v>
      </c>
      <c r="B47" s="80" t="s">
        <v>554</v>
      </c>
      <c r="C47" s="80" t="s">
        <v>77</v>
      </c>
      <c r="D47" s="81">
        <v>0</v>
      </c>
      <c r="E47" s="81">
        <v>0</v>
      </c>
      <c r="F47" s="81">
        <v>2</v>
      </c>
      <c r="G47" s="81">
        <v>0</v>
      </c>
      <c r="H47" s="81">
        <v>2</v>
      </c>
      <c r="I47" s="57">
        <v>0</v>
      </c>
      <c r="J47" s="57">
        <v>164.41</v>
      </c>
      <c r="K47" s="7">
        <v>82.21</v>
      </c>
    </row>
    <row r="48" spans="1:11" x14ac:dyDescent="0.3">
      <c r="A48" s="80" t="s">
        <v>403</v>
      </c>
      <c r="B48" s="80" t="s">
        <v>554</v>
      </c>
      <c r="C48" s="80" t="s">
        <v>95</v>
      </c>
      <c r="D48" s="81">
        <v>1</v>
      </c>
      <c r="E48" s="81">
        <v>5</v>
      </c>
      <c r="F48" s="81">
        <v>6</v>
      </c>
      <c r="G48" s="81">
        <v>0</v>
      </c>
      <c r="H48" s="81">
        <v>12</v>
      </c>
      <c r="I48" s="57">
        <v>0</v>
      </c>
      <c r="J48" s="57">
        <v>1813.01</v>
      </c>
      <c r="K48" s="7">
        <v>151.08000000000001</v>
      </c>
    </row>
    <row r="49" spans="1:11" x14ac:dyDescent="0.3">
      <c r="A49" s="80" t="s">
        <v>403</v>
      </c>
      <c r="B49" s="80" t="s">
        <v>554</v>
      </c>
      <c r="C49" s="80" t="s">
        <v>96</v>
      </c>
      <c r="D49" s="81">
        <v>12</v>
      </c>
      <c r="E49" s="81">
        <v>7</v>
      </c>
      <c r="F49" s="81">
        <v>12</v>
      </c>
      <c r="G49" s="81">
        <v>0</v>
      </c>
      <c r="H49" s="81">
        <v>31</v>
      </c>
      <c r="I49" s="57">
        <v>0</v>
      </c>
      <c r="J49" s="57">
        <v>6323.88</v>
      </c>
      <c r="K49" s="7">
        <v>204</v>
      </c>
    </row>
    <row r="50" spans="1:11" x14ac:dyDescent="0.3">
      <c r="A50" s="80" t="s">
        <v>403</v>
      </c>
      <c r="B50" s="80" t="s">
        <v>554</v>
      </c>
      <c r="C50" s="80" t="s">
        <v>97</v>
      </c>
      <c r="D50" s="81">
        <v>127</v>
      </c>
      <c r="E50" s="81">
        <v>6</v>
      </c>
      <c r="F50" s="81">
        <v>10</v>
      </c>
      <c r="G50" s="81">
        <v>0</v>
      </c>
      <c r="H50" s="81">
        <v>143</v>
      </c>
      <c r="I50" s="57">
        <v>0</v>
      </c>
      <c r="J50" s="57">
        <v>38836.199999999997</v>
      </c>
      <c r="K50" s="7">
        <v>271.58</v>
      </c>
    </row>
    <row r="51" spans="1:11" x14ac:dyDescent="0.3">
      <c r="A51" s="80" t="s">
        <v>403</v>
      </c>
      <c r="B51" s="80" t="s">
        <v>554</v>
      </c>
      <c r="C51" s="80" t="s">
        <v>98</v>
      </c>
      <c r="D51" s="81">
        <v>221</v>
      </c>
      <c r="E51" s="81">
        <v>7</v>
      </c>
      <c r="F51" s="81">
        <v>11</v>
      </c>
      <c r="G51" s="81">
        <v>0</v>
      </c>
      <c r="H51" s="81">
        <v>239</v>
      </c>
      <c r="I51" s="57">
        <v>0</v>
      </c>
      <c r="J51" s="57">
        <v>75914.740000000005</v>
      </c>
      <c r="K51" s="7">
        <v>317.63</v>
      </c>
    </row>
    <row r="52" spans="1:11" x14ac:dyDescent="0.3">
      <c r="A52" s="80" t="s">
        <v>403</v>
      </c>
      <c r="B52" s="80" t="s">
        <v>554</v>
      </c>
      <c r="C52" s="80" t="s">
        <v>99</v>
      </c>
      <c r="D52" s="81">
        <v>321</v>
      </c>
      <c r="E52" s="81">
        <v>5</v>
      </c>
      <c r="F52" s="81">
        <v>6</v>
      </c>
      <c r="G52" s="81">
        <v>0</v>
      </c>
      <c r="H52" s="81">
        <v>332</v>
      </c>
      <c r="I52" s="57">
        <v>0</v>
      </c>
      <c r="J52" s="57">
        <v>115350.18</v>
      </c>
      <c r="K52" s="7">
        <v>347.44</v>
      </c>
    </row>
    <row r="53" spans="1:11" x14ac:dyDescent="0.3">
      <c r="A53" s="80" t="s">
        <v>403</v>
      </c>
      <c r="B53" s="80" t="s">
        <v>554</v>
      </c>
      <c r="C53" s="80" t="s">
        <v>100</v>
      </c>
      <c r="D53" s="81">
        <v>126</v>
      </c>
      <c r="E53" s="81">
        <v>0</v>
      </c>
      <c r="F53" s="81">
        <v>0</v>
      </c>
      <c r="G53" s="81">
        <v>0</v>
      </c>
      <c r="H53" s="81">
        <v>126</v>
      </c>
      <c r="I53" s="57">
        <v>0</v>
      </c>
      <c r="J53" s="57">
        <v>45653.279999999999</v>
      </c>
      <c r="K53" s="7">
        <v>362.33</v>
      </c>
    </row>
    <row r="54" spans="1:11" x14ac:dyDescent="0.3">
      <c r="A54" s="80" t="s">
        <v>403</v>
      </c>
      <c r="B54" s="80" t="s">
        <v>554</v>
      </c>
      <c r="C54" s="80" t="s">
        <v>101</v>
      </c>
      <c r="D54" s="81">
        <v>20</v>
      </c>
      <c r="E54" s="81">
        <v>0</v>
      </c>
      <c r="F54" s="81">
        <v>0</v>
      </c>
      <c r="G54" s="81">
        <v>0</v>
      </c>
      <c r="H54" s="81">
        <v>20</v>
      </c>
      <c r="I54" s="57">
        <v>0</v>
      </c>
      <c r="J54" s="57">
        <v>7091.97</v>
      </c>
      <c r="K54" s="7">
        <v>354.6</v>
      </c>
    </row>
    <row r="55" spans="1:11" x14ac:dyDescent="0.3">
      <c r="A55" s="80" t="s">
        <v>403</v>
      </c>
      <c r="B55" s="80" t="s">
        <v>554</v>
      </c>
      <c r="C55" s="80" t="s">
        <v>109</v>
      </c>
      <c r="D55" s="81">
        <v>3</v>
      </c>
      <c r="E55" s="81">
        <v>0</v>
      </c>
      <c r="F55" s="81">
        <v>0</v>
      </c>
      <c r="G55" s="81">
        <v>0</v>
      </c>
      <c r="H55" s="81">
        <v>3</v>
      </c>
      <c r="I55" s="57">
        <v>0</v>
      </c>
      <c r="J55" s="57">
        <v>770.78</v>
      </c>
      <c r="K55" s="7">
        <v>256.93</v>
      </c>
    </row>
    <row r="56" spans="1:11" x14ac:dyDescent="0.3">
      <c r="A56" s="80" t="s">
        <v>403</v>
      </c>
      <c r="B56" s="80" t="s">
        <v>554</v>
      </c>
      <c r="C56" s="80" t="s">
        <v>110</v>
      </c>
      <c r="D56" s="81">
        <v>0</v>
      </c>
      <c r="E56" s="81">
        <v>0</v>
      </c>
      <c r="F56" s="81">
        <v>0</v>
      </c>
      <c r="G56" s="81">
        <v>0</v>
      </c>
      <c r="H56" s="81">
        <v>0</v>
      </c>
      <c r="I56" s="57">
        <v>0</v>
      </c>
      <c r="J56" s="57">
        <v>0</v>
      </c>
      <c r="K56" s="7">
        <v>0</v>
      </c>
    </row>
    <row r="57" spans="1:11" x14ac:dyDescent="0.3">
      <c r="A57" s="80" t="s">
        <v>403</v>
      </c>
      <c r="B57" s="80" t="s">
        <v>554</v>
      </c>
      <c r="C57" s="80" t="s">
        <v>111</v>
      </c>
      <c r="D57" s="81">
        <v>0</v>
      </c>
      <c r="E57" s="81">
        <v>0</v>
      </c>
      <c r="F57" s="81">
        <v>0</v>
      </c>
      <c r="G57" s="81">
        <v>0</v>
      </c>
      <c r="H57" s="81">
        <v>0</v>
      </c>
      <c r="I57" s="57">
        <v>0</v>
      </c>
      <c r="J57" s="57">
        <v>0</v>
      </c>
      <c r="K57" s="7">
        <v>0</v>
      </c>
    </row>
    <row r="58" spans="1:11" x14ac:dyDescent="0.3">
      <c r="A58" s="80" t="s">
        <v>403</v>
      </c>
      <c r="B58" s="80" t="s">
        <v>554</v>
      </c>
      <c r="C58" s="80" t="s">
        <v>419</v>
      </c>
      <c r="D58" s="81">
        <v>0</v>
      </c>
      <c r="E58" s="81">
        <v>0</v>
      </c>
      <c r="F58" s="81">
        <v>0</v>
      </c>
      <c r="G58" s="81">
        <v>0</v>
      </c>
      <c r="H58" s="81">
        <v>0</v>
      </c>
      <c r="I58" s="57">
        <v>0</v>
      </c>
      <c r="J58" s="57">
        <v>0</v>
      </c>
      <c r="K58" s="7">
        <v>0</v>
      </c>
    </row>
    <row r="59" spans="1:11" x14ac:dyDescent="0.3">
      <c r="A59" s="80" t="s">
        <v>403</v>
      </c>
      <c r="B59" s="80" t="s">
        <v>554</v>
      </c>
      <c r="C59" s="80" t="s">
        <v>484</v>
      </c>
      <c r="D59" s="81">
        <v>831</v>
      </c>
      <c r="E59" s="81">
        <v>39</v>
      </c>
      <c r="F59" s="81">
        <v>47</v>
      </c>
      <c r="G59" s="81">
        <v>0</v>
      </c>
      <c r="H59" s="81">
        <v>917</v>
      </c>
      <c r="I59" s="57">
        <v>0</v>
      </c>
      <c r="J59" s="57">
        <v>293227.90999999997</v>
      </c>
      <c r="K59" s="7">
        <v>319.77</v>
      </c>
    </row>
    <row r="60" spans="1:11" x14ac:dyDescent="0.3">
      <c r="A60" s="80" t="s">
        <v>586</v>
      </c>
      <c r="B60" s="80" t="s">
        <v>587</v>
      </c>
      <c r="C60" s="80" t="s">
        <v>76</v>
      </c>
      <c r="D60" s="81">
        <v>0</v>
      </c>
      <c r="E60" s="81">
        <v>0</v>
      </c>
      <c r="F60" s="81">
        <v>0</v>
      </c>
      <c r="G60" s="81">
        <v>0</v>
      </c>
      <c r="H60" s="81">
        <v>0</v>
      </c>
      <c r="I60" s="57">
        <v>0</v>
      </c>
      <c r="J60" s="57">
        <v>0</v>
      </c>
      <c r="K60" s="7">
        <v>0</v>
      </c>
    </row>
    <row r="61" spans="1:11" x14ac:dyDescent="0.3">
      <c r="A61" s="80" t="s">
        <v>586</v>
      </c>
      <c r="B61" s="80" t="s">
        <v>587</v>
      </c>
      <c r="C61" s="80" t="s">
        <v>77</v>
      </c>
      <c r="D61" s="81">
        <v>0</v>
      </c>
      <c r="E61" s="81">
        <v>0</v>
      </c>
      <c r="F61" s="81">
        <v>0</v>
      </c>
      <c r="G61" s="81">
        <v>0</v>
      </c>
      <c r="H61" s="81">
        <v>0</v>
      </c>
      <c r="I61" s="57">
        <v>0</v>
      </c>
      <c r="J61" s="57">
        <v>0</v>
      </c>
      <c r="K61" s="7">
        <v>0</v>
      </c>
    </row>
    <row r="62" spans="1:11" x14ac:dyDescent="0.3">
      <c r="A62" s="80" t="s">
        <v>586</v>
      </c>
      <c r="B62" s="80" t="s">
        <v>587</v>
      </c>
      <c r="C62" s="80" t="s">
        <v>95</v>
      </c>
      <c r="D62" s="81">
        <v>0</v>
      </c>
      <c r="E62" s="81">
        <v>0</v>
      </c>
      <c r="F62" s="81">
        <v>0</v>
      </c>
      <c r="G62" s="81">
        <v>0</v>
      </c>
      <c r="H62" s="81">
        <v>0</v>
      </c>
      <c r="I62" s="57">
        <v>0</v>
      </c>
      <c r="J62" s="57">
        <v>0</v>
      </c>
      <c r="K62" s="7">
        <v>0</v>
      </c>
    </row>
    <row r="63" spans="1:11" x14ac:dyDescent="0.3">
      <c r="A63" s="80" t="s">
        <v>586</v>
      </c>
      <c r="B63" s="80" t="s">
        <v>587</v>
      </c>
      <c r="C63" s="80" t="s">
        <v>96</v>
      </c>
      <c r="D63" s="81">
        <v>0</v>
      </c>
      <c r="E63" s="81">
        <v>0</v>
      </c>
      <c r="F63" s="81">
        <v>0</v>
      </c>
      <c r="G63" s="81">
        <v>0</v>
      </c>
      <c r="H63" s="81">
        <v>0</v>
      </c>
      <c r="I63" s="57">
        <v>0</v>
      </c>
      <c r="J63" s="57">
        <v>0</v>
      </c>
      <c r="K63" s="7">
        <v>0</v>
      </c>
    </row>
    <row r="64" spans="1:11" x14ac:dyDescent="0.3">
      <c r="A64" s="80" t="s">
        <v>586</v>
      </c>
      <c r="B64" s="80" t="s">
        <v>587</v>
      </c>
      <c r="C64" s="80" t="s">
        <v>97</v>
      </c>
      <c r="D64" s="81">
        <v>0</v>
      </c>
      <c r="E64" s="81">
        <v>0</v>
      </c>
      <c r="F64" s="81">
        <v>0</v>
      </c>
      <c r="G64" s="81">
        <v>0</v>
      </c>
      <c r="H64" s="81">
        <v>0</v>
      </c>
      <c r="I64" s="57">
        <v>0</v>
      </c>
      <c r="J64" s="57">
        <v>0</v>
      </c>
      <c r="K64" s="7">
        <v>0</v>
      </c>
    </row>
    <row r="65" spans="1:11" x14ac:dyDescent="0.3">
      <c r="A65" s="80" t="s">
        <v>586</v>
      </c>
      <c r="B65" s="80" t="s">
        <v>587</v>
      </c>
      <c r="C65" s="80" t="s">
        <v>98</v>
      </c>
      <c r="D65" s="81">
        <v>0</v>
      </c>
      <c r="E65" s="81">
        <v>0</v>
      </c>
      <c r="F65" s="81">
        <v>0</v>
      </c>
      <c r="G65" s="81">
        <v>0</v>
      </c>
      <c r="H65" s="81">
        <v>0</v>
      </c>
      <c r="I65" s="57">
        <v>0</v>
      </c>
      <c r="J65" s="57">
        <v>0</v>
      </c>
      <c r="K65" s="7">
        <v>0</v>
      </c>
    </row>
    <row r="66" spans="1:11" x14ac:dyDescent="0.3">
      <c r="A66" s="80" t="s">
        <v>586</v>
      </c>
      <c r="B66" s="80" t="s">
        <v>587</v>
      </c>
      <c r="C66" s="80" t="s">
        <v>99</v>
      </c>
      <c r="D66" s="81">
        <v>0</v>
      </c>
      <c r="E66" s="81">
        <v>0</v>
      </c>
      <c r="F66" s="81">
        <v>0</v>
      </c>
      <c r="G66" s="81">
        <v>0</v>
      </c>
      <c r="H66" s="81">
        <v>0</v>
      </c>
      <c r="I66" s="57">
        <v>0</v>
      </c>
      <c r="J66" s="57">
        <v>0</v>
      </c>
      <c r="K66" s="7">
        <v>0</v>
      </c>
    </row>
    <row r="67" spans="1:11" x14ac:dyDescent="0.3">
      <c r="A67" s="80" t="s">
        <v>586</v>
      </c>
      <c r="B67" s="80" t="s">
        <v>587</v>
      </c>
      <c r="C67" s="80" t="s">
        <v>100</v>
      </c>
      <c r="D67" s="81">
        <v>0</v>
      </c>
      <c r="E67" s="81">
        <v>0</v>
      </c>
      <c r="F67" s="81">
        <v>0</v>
      </c>
      <c r="G67" s="81">
        <v>0</v>
      </c>
      <c r="H67" s="81">
        <v>0</v>
      </c>
      <c r="I67" s="57">
        <v>0</v>
      </c>
      <c r="J67" s="57">
        <v>0</v>
      </c>
      <c r="K67" s="7">
        <v>0</v>
      </c>
    </row>
    <row r="68" spans="1:11" x14ac:dyDescent="0.3">
      <c r="A68" s="80" t="s">
        <v>586</v>
      </c>
      <c r="B68" s="80" t="s">
        <v>587</v>
      </c>
      <c r="C68" s="80" t="s">
        <v>101</v>
      </c>
      <c r="D68" s="81">
        <v>0</v>
      </c>
      <c r="E68" s="81">
        <v>0</v>
      </c>
      <c r="F68" s="81">
        <v>0</v>
      </c>
      <c r="G68" s="81">
        <v>0</v>
      </c>
      <c r="H68" s="81">
        <v>0</v>
      </c>
      <c r="I68" s="57">
        <v>0</v>
      </c>
      <c r="J68" s="57">
        <v>0</v>
      </c>
      <c r="K68" s="7">
        <v>0</v>
      </c>
    </row>
    <row r="69" spans="1:11" x14ac:dyDescent="0.3">
      <c r="A69" s="80" t="s">
        <v>586</v>
      </c>
      <c r="B69" s="80" t="s">
        <v>587</v>
      </c>
      <c r="C69" s="80" t="s">
        <v>109</v>
      </c>
      <c r="D69" s="81">
        <v>0</v>
      </c>
      <c r="E69" s="81">
        <v>0</v>
      </c>
      <c r="F69" s="81">
        <v>0</v>
      </c>
      <c r="G69" s="81">
        <v>0</v>
      </c>
      <c r="H69" s="81">
        <v>0</v>
      </c>
      <c r="I69" s="57">
        <v>0</v>
      </c>
      <c r="J69" s="57">
        <v>0</v>
      </c>
      <c r="K69" s="7">
        <v>0</v>
      </c>
    </row>
    <row r="70" spans="1:11" x14ac:dyDescent="0.3">
      <c r="A70" s="80" t="s">
        <v>586</v>
      </c>
      <c r="B70" s="80" t="s">
        <v>587</v>
      </c>
      <c r="C70" s="80" t="s">
        <v>110</v>
      </c>
      <c r="D70" s="81">
        <v>0</v>
      </c>
      <c r="E70" s="81">
        <v>0</v>
      </c>
      <c r="F70" s="81">
        <v>0</v>
      </c>
      <c r="G70" s="81">
        <v>0</v>
      </c>
      <c r="H70" s="81">
        <v>0</v>
      </c>
      <c r="I70" s="57">
        <v>0</v>
      </c>
      <c r="J70" s="57">
        <v>0</v>
      </c>
      <c r="K70" s="7">
        <v>0</v>
      </c>
    </row>
    <row r="71" spans="1:11" x14ac:dyDescent="0.3">
      <c r="A71" s="80" t="s">
        <v>586</v>
      </c>
      <c r="B71" s="80" t="s">
        <v>587</v>
      </c>
      <c r="C71" s="80" t="s">
        <v>111</v>
      </c>
      <c r="D71" s="81">
        <v>0</v>
      </c>
      <c r="E71" s="81">
        <v>0</v>
      </c>
      <c r="F71" s="81">
        <v>0</v>
      </c>
      <c r="G71" s="81">
        <v>0</v>
      </c>
      <c r="H71" s="81">
        <v>0</v>
      </c>
      <c r="I71" s="57">
        <v>0</v>
      </c>
      <c r="J71" s="57">
        <v>0</v>
      </c>
      <c r="K71" s="7">
        <v>0</v>
      </c>
    </row>
    <row r="72" spans="1:11" x14ac:dyDescent="0.3">
      <c r="A72" s="80" t="s">
        <v>586</v>
      </c>
      <c r="B72" s="80" t="s">
        <v>587</v>
      </c>
      <c r="C72" s="80" t="s">
        <v>419</v>
      </c>
      <c r="D72" s="81">
        <v>0</v>
      </c>
      <c r="E72" s="81">
        <v>0</v>
      </c>
      <c r="F72" s="81">
        <v>0</v>
      </c>
      <c r="G72" s="81">
        <v>0</v>
      </c>
      <c r="H72" s="81">
        <v>0</v>
      </c>
      <c r="I72" s="57">
        <v>0</v>
      </c>
      <c r="J72" s="57">
        <v>0</v>
      </c>
      <c r="K72" s="7">
        <v>0</v>
      </c>
    </row>
    <row r="73" spans="1:11" x14ac:dyDescent="0.3">
      <c r="A73" s="80" t="s">
        <v>586</v>
      </c>
      <c r="B73" s="80" t="s">
        <v>587</v>
      </c>
      <c r="C73" s="80" t="s">
        <v>484</v>
      </c>
      <c r="D73" s="81">
        <v>0</v>
      </c>
      <c r="E73" s="81">
        <v>0</v>
      </c>
      <c r="F73" s="81">
        <v>0</v>
      </c>
      <c r="G73" s="81">
        <v>0</v>
      </c>
      <c r="H73" s="81">
        <v>0</v>
      </c>
      <c r="I73" s="57">
        <v>0</v>
      </c>
      <c r="J73" s="57">
        <v>0</v>
      </c>
      <c r="K73" s="7">
        <v>0</v>
      </c>
    </row>
    <row r="74" spans="1:11" x14ac:dyDescent="0.3">
      <c r="I74" s="9"/>
      <c r="J74" s="9"/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0"/>
  </sheetPr>
  <dimension ref="A1:U24"/>
  <sheetViews>
    <sheetView workbookViewId="0">
      <selection sqref="A1:R1"/>
    </sheetView>
  </sheetViews>
  <sheetFormatPr defaultColWidth="9.109375" defaultRowHeight="14.4" x14ac:dyDescent="0.3"/>
  <cols>
    <col min="1" max="1" width="4.5546875" style="64" customWidth="1"/>
    <col min="2" max="2" width="21" customWidth="1"/>
    <col min="3" max="3" width="18.6640625" customWidth="1"/>
    <col min="4" max="4" width="15.5546875" bestFit="1" customWidth="1"/>
    <col min="5" max="5" width="14.33203125" bestFit="1" customWidth="1"/>
    <col min="6" max="6" width="9.5546875" bestFit="1" customWidth="1"/>
    <col min="7" max="7" width="14.33203125" customWidth="1"/>
    <col min="8" max="8" width="15.5546875" customWidth="1"/>
    <col min="9" max="9" width="9.5546875" bestFit="1" customWidth="1"/>
    <col min="10" max="10" width="14.109375" customWidth="1"/>
    <col min="11" max="11" width="13.6640625" customWidth="1"/>
    <col min="12" max="12" width="12.6640625" bestFit="1" customWidth="1"/>
    <col min="13" max="13" width="15" customWidth="1"/>
    <col min="14" max="14" width="14.5546875" customWidth="1"/>
    <col min="15" max="15" width="12.5546875" customWidth="1"/>
    <col min="16" max="16" width="17.33203125" customWidth="1"/>
    <col min="17" max="17" width="15.6640625" customWidth="1"/>
    <col min="18" max="18" width="15.109375" customWidth="1"/>
  </cols>
  <sheetData>
    <row r="1" spans="1:21" s="38" customFormat="1" ht="15" customHeight="1" x14ac:dyDescent="0.3">
      <c r="A1" s="451" t="s">
        <v>714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</row>
    <row r="2" spans="1:21" ht="15" thickBot="1" x14ac:dyDescent="0.35"/>
    <row r="3" spans="1:21" s="40" customFormat="1" ht="23.25" customHeight="1" thickBot="1" x14ac:dyDescent="0.35">
      <c r="A3" s="461" t="s">
        <v>17</v>
      </c>
      <c r="B3" s="461" t="s">
        <v>417</v>
      </c>
      <c r="C3" s="463" t="s">
        <v>5</v>
      </c>
      <c r="D3" s="464"/>
      <c r="E3" s="465"/>
      <c r="F3" s="463" t="s">
        <v>6</v>
      </c>
      <c r="G3" s="464"/>
      <c r="H3" s="465"/>
      <c r="I3" s="463" t="s">
        <v>45</v>
      </c>
      <c r="J3" s="464"/>
      <c r="K3" s="465"/>
      <c r="L3" s="463" t="s">
        <v>8</v>
      </c>
      <c r="M3" s="464"/>
      <c r="N3" s="465"/>
      <c r="O3" s="459" t="s">
        <v>490</v>
      </c>
      <c r="P3" s="459" t="s">
        <v>571</v>
      </c>
      <c r="Q3" s="459" t="s">
        <v>572</v>
      </c>
      <c r="R3" s="459" t="s">
        <v>579</v>
      </c>
    </row>
    <row r="4" spans="1:21" s="40" customFormat="1" ht="52.5" customHeight="1" thickBot="1" x14ac:dyDescent="0.35">
      <c r="A4" s="462"/>
      <c r="B4" s="462"/>
      <c r="C4" s="89" t="s">
        <v>1</v>
      </c>
      <c r="D4" s="179" t="s">
        <v>577</v>
      </c>
      <c r="E4" s="180" t="s">
        <v>578</v>
      </c>
      <c r="F4" s="89" t="s">
        <v>1</v>
      </c>
      <c r="G4" s="179" t="s">
        <v>577</v>
      </c>
      <c r="H4" s="180" t="s">
        <v>578</v>
      </c>
      <c r="I4" s="89" t="s">
        <v>1</v>
      </c>
      <c r="J4" s="179" t="s">
        <v>577</v>
      </c>
      <c r="K4" s="180" t="s">
        <v>578</v>
      </c>
      <c r="L4" s="89" t="s">
        <v>1</v>
      </c>
      <c r="M4" s="179" t="s">
        <v>577</v>
      </c>
      <c r="N4" s="180" t="s">
        <v>578</v>
      </c>
      <c r="O4" s="460"/>
      <c r="P4" s="460"/>
      <c r="Q4" s="460"/>
      <c r="R4" s="460"/>
      <c r="T4"/>
      <c r="U4"/>
    </row>
    <row r="5" spans="1:21" x14ac:dyDescent="0.3">
      <c r="A5" s="194">
        <v>1</v>
      </c>
      <c r="B5" s="167" t="s">
        <v>500</v>
      </c>
      <c r="C5" s="168">
        <v>5659</v>
      </c>
      <c r="D5" s="409">
        <v>32823438.109999999</v>
      </c>
      <c r="E5" s="409">
        <v>5130595.96</v>
      </c>
      <c r="F5" s="168">
        <v>4144</v>
      </c>
      <c r="G5" s="409">
        <v>11283010.68</v>
      </c>
      <c r="H5" s="409">
        <v>2724815.67</v>
      </c>
      <c r="I5" s="168">
        <v>2345</v>
      </c>
      <c r="J5" s="409">
        <v>6403685.5499999998</v>
      </c>
      <c r="K5" s="409">
        <v>1377280.33</v>
      </c>
      <c r="L5" s="168">
        <v>1677</v>
      </c>
      <c r="M5" s="409">
        <v>10191093.24</v>
      </c>
      <c r="N5" s="409">
        <v>1409257.49</v>
      </c>
      <c r="O5" s="410">
        <v>13825</v>
      </c>
      <c r="P5" s="411">
        <v>60701227.579999998</v>
      </c>
      <c r="Q5" s="411">
        <v>10641949.449999999</v>
      </c>
      <c r="R5" s="412">
        <v>769.76</v>
      </c>
    </row>
    <row r="6" spans="1:21" x14ac:dyDescent="0.3">
      <c r="A6" s="195">
        <v>2</v>
      </c>
      <c r="B6" s="165" t="s">
        <v>415</v>
      </c>
      <c r="C6" s="166">
        <v>730</v>
      </c>
      <c r="D6" s="413">
        <v>2338291.2400000002</v>
      </c>
      <c r="E6" s="413">
        <v>968814.63</v>
      </c>
      <c r="F6" s="166">
        <v>108</v>
      </c>
      <c r="G6" s="413">
        <v>387649.86</v>
      </c>
      <c r="H6" s="413">
        <v>51130.68</v>
      </c>
      <c r="I6" s="166">
        <v>53</v>
      </c>
      <c r="J6" s="413">
        <v>163958.13</v>
      </c>
      <c r="K6" s="413">
        <v>56109.05</v>
      </c>
      <c r="L6" s="166">
        <v>16</v>
      </c>
      <c r="M6" s="413">
        <v>118393.7</v>
      </c>
      <c r="N6" s="413">
        <v>13606.1</v>
      </c>
      <c r="O6" s="414">
        <v>907</v>
      </c>
      <c r="P6" s="415">
        <v>3008292.93</v>
      </c>
      <c r="Q6" s="415">
        <v>1089660.46</v>
      </c>
      <c r="R6" s="416">
        <v>1201.3900000000001</v>
      </c>
    </row>
    <row r="7" spans="1:21" x14ac:dyDescent="0.3">
      <c r="A7" s="195">
        <v>3</v>
      </c>
      <c r="B7" s="165" t="s">
        <v>587</v>
      </c>
      <c r="C7" s="166" t="s">
        <v>429</v>
      </c>
      <c r="D7" s="413" t="s">
        <v>429</v>
      </c>
      <c r="E7" s="413" t="s">
        <v>429</v>
      </c>
      <c r="F7" s="166" t="s">
        <v>429</v>
      </c>
      <c r="G7" s="413" t="s">
        <v>429</v>
      </c>
      <c r="H7" s="413" t="s">
        <v>429</v>
      </c>
      <c r="I7" s="166" t="s">
        <v>429</v>
      </c>
      <c r="J7" s="413" t="s">
        <v>429</v>
      </c>
      <c r="K7" s="413" t="s">
        <v>429</v>
      </c>
      <c r="L7" s="166">
        <v>341</v>
      </c>
      <c r="M7" s="413">
        <v>1390356.69</v>
      </c>
      <c r="N7" s="413">
        <v>126265.56</v>
      </c>
      <c r="O7" s="414">
        <v>341</v>
      </c>
      <c r="P7" s="415">
        <v>1390356.69</v>
      </c>
      <c r="Q7" s="415">
        <v>126265.56</v>
      </c>
      <c r="R7" s="416">
        <v>370.28</v>
      </c>
    </row>
    <row r="8" spans="1:21" x14ac:dyDescent="0.3">
      <c r="A8" s="195">
        <v>4</v>
      </c>
      <c r="B8" s="165" t="s">
        <v>491</v>
      </c>
      <c r="C8" s="166">
        <v>2</v>
      </c>
      <c r="D8" s="413" t="s">
        <v>429</v>
      </c>
      <c r="E8" s="413">
        <v>10546.14</v>
      </c>
      <c r="F8" s="166">
        <v>4</v>
      </c>
      <c r="G8" s="413">
        <v>14385.16</v>
      </c>
      <c r="H8" s="413">
        <v>6045.57</v>
      </c>
      <c r="I8" s="166" t="s">
        <v>429</v>
      </c>
      <c r="J8" s="413" t="s">
        <v>429</v>
      </c>
      <c r="K8" s="413" t="s">
        <v>429</v>
      </c>
      <c r="L8" s="166" t="s">
        <v>429</v>
      </c>
      <c r="M8" s="413" t="s">
        <v>429</v>
      </c>
      <c r="N8" s="413" t="s">
        <v>429</v>
      </c>
      <c r="O8" s="414">
        <v>6</v>
      </c>
      <c r="P8" s="415">
        <v>14385.16</v>
      </c>
      <c r="Q8" s="415">
        <v>16591.71</v>
      </c>
      <c r="R8" s="416">
        <v>2765.29</v>
      </c>
    </row>
    <row r="9" spans="1:21" x14ac:dyDescent="0.3">
      <c r="A9" s="195">
        <v>5</v>
      </c>
      <c r="B9" s="165" t="s">
        <v>554</v>
      </c>
      <c r="C9" s="166">
        <v>3892</v>
      </c>
      <c r="D9" s="413">
        <v>9499799.3300000001</v>
      </c>
      <c r="E9" s="413">
        <v>834035.95</v>
      </c>
      <c r="F9" s="166">
        <v>2237</v>
      </c>
      <c r="G9" s="413">
        <v>900484.33</v>
      </c>
      <c r="H9" s="413">
        <v>305875.3</v>
      </c>
      <c r="I9" s="166">
        <v>1188</v>
      </c>
      <c r="J9" s="413">
        <v>429953.82</v>
      </c>
      <c r="K9" s="413">
        <v>219318.43</v>
      </c>
      <c r="L9" s="166" t="s">
        <v>429</v>
      </c>
      <c r="M9" s="413" t="s">
        <v>429</v>
      </c>
      <c r="N9" s="413" t="s">
        <v>429</v>
      </c>
      <c r="O9" s="414">
        <v>7317</v>
      </c>
      <c r="P9" s="415">
        <v>10830237.48</v>
      </c>
      <c r="Q9" s="415">
        <v>1359229.68</v>
      </c>
      <c r="R9" s="416">
        <v>185.76</v>
      </c>
    </row>
    <row r="10" spans="1:21" ht="15" thickBot="1" x14ac:dyDescent="0.35">
      <c r="A10" s="196">
        <v>6</v>
      </c>
      <c r="B10" s="197" t="s">
        <v>489</v>
      </c>
      <c r="C10" s="198">
        <v>2266</v>
      </c>
      <c r="D10" s="417">
        <v>775725.02</v>
      </c>
      <c r="E10" s="417">
        <v>455445.39</v>
      </c>
      <c r="F10" s="198">
        <v>449</v>
      </c>
      <c r="G10" s="417">
        <v>122871</v>
      </c>
      <c r="H10" s="417">
        <v>43953.33</v>
      </c>
      <c r="I10" s="198" t="s">
        <v>429</v>
      </c>
      <c r="J10" s="417" t="s">
        <v>429</v>
      </c>
      <c r="K10" s="417" t="s">
        <v>429</v>
      </c>
      <c r="L10" s="198" t="s">
        <v>429</v>
      </c>
      <c r="M10" s="417" t="s">
        <v>429</v>
      </c>
      <c r="N10" s="417" t="s">
        <v>429</v>
      </c>
      <c r="O10" s="418">
        <v>2715</v>
      </c>
      <c r="P10" s="419">
        <v>898596.02</v>
      </c>
      <c r="Q10" s="419">
        <v>499398.72</v>
      </c>
      <c r="R10" s="420">
        <v>183.94</v>
      </c>
    </row>
    <row r="11" spans="1:21" ht="15" thickBot="1" x14ac:dyDescent="0.35">
      <c r="A11" s="426"/>
      <c r="B11" s="421" t="s">
        <v>10</v>
      </c>
      <c r="C11" s="422">
        <f t="shared" ref="C11:Q11" si="0">SUM(C5:C10)</f>
        <v>12549</v>
      </c>
      <c r="D11" s="423">
        <f t="shared" si="0"/>
        <v>45437253.700000003</v>
      </c>
      <c r="E11" s="423">
        <f t="shared" si="0"/>
        <v>7399438.0699999994</v>
      </c>
      <c r="F11" s="422">
        <f t="shared" si="0"/>
        <v>6942</v>
      </c>
      <c r="G11" s="423">
        <f t="shared" si="0"/>
        <v>12708401.029999999</v>
      </c>
      <c r="H11" s="423">
        <f t="shared" si="0"/>
        <v>3131820.55</v>
      </c>
      <c r="I11" s="422">
        <f t="shared" si="0"/>
        <v>3586</v>
      </c>
      <c r="J11" s="423">
        <f t="shared" si="0"/>
        <v>6997597.5</v>
      </c>
      <c r="K11" s="423">
        <f t="shared" si="0"/>
        <v>1652707.81</v>
      </c>
      <c r="L11" s="422">
        <f t="shared" si="0"/>
        <v>2034</v>
      </c>
      <c r="M11" s="423">
        <f t="shared" si="0"/>
        <v>11699843.629999999</v>
      </c>
      <c r="N11" s="423">
        <f t="shared" si="0"/>
        <v>1549129.1500000001</v>
      </c>
      <c r="O11" s="422">
        <f t="shared" si="0"/>
        <v>25111</v>
      </c>
      <c r="P11" s="424">
        <f t="shared" si="0"/>
        <v>76843095.859999985</v>
      </c>
      <c r="Q11" s="424">
        <f t="shared" si="0"/>
        <v>13733095.580000002</v>
      </c>
      <c r="R11" s="425"/>
    </row>
    <row r="12" spans="1:21" x14ac:dyDescent="0.3">
      <c r="O12" s="8"/>
      <c r="Q12" s="9"/>
    </row>
    <row r="13" spans="1:21" x14ac:dyDescent="0.3">
      <c r="C13" s="8"/>
      <c r="D13" s="9"/>
      <c r="E13" s="9"/>
      <c r="O13" s="8"/>
      <c r="Q13" s="9"/>
    </row>
    <row r="14" spans="1:21" x14ac:dyDescent="0.3">
      <c r="N14" s="8"/>
      <c r="O14" s="8"/>
      <c r="Q14" s="9"/>
    </row>
    <row r="15" spans="1:21" x14ac:dyDescent="0.3">
      <c r="O15" s="8"/>
      <c r="P15" s="9"/>
      <c r="Q15" s="9"/>
    </row>
    <row r="16" spans="1:21" x14ac:dyDescent="0.3">
      <c r="N16" s="8"/>
      <c r="O16" s="8"/>
      <c r="P16" s="9"/>
      <c r="Q16" s="9"/>
    </row>
    <row r="17" spans="10:17" x14ac:dyDescent="0.3">
      <c r="J17" s="8"/>
      <c r="N17" s="8"/>
      <c r="O17" s="8"/>
      <c r="P17" s="9"/>
      <c r="Q17" s="9"/>
    </row>
    <row r="18" spans="10:17" x14ac:dyDescent="0.3">
      <c r="M18" s="8"/>
      <c r="O18" s="8"/>
      <c r="Q18" s="9"/>
    </row>
    <row r="19" spans="10:17" x14ac:dyDescent="0.3">
      <c r="L19" s="9"/>
      <c r="M19" s="8"/>
      <c r="O19" s="8"/>
    </row>
    <row r="20" spans="10:17" x14ac:dyDescent="0.3">
      <c r="P20" s="9"/>
    </row>
    <row r="21" spans="10:17" x14ac:dyDescent="0.3">
      <c r="O21" s="8"/>
    </row>
    <row r="22" spans="10:17" x14ac:dyDescent="0.3">
      <c r="N22" s="8"/>
    </row>
    <row r="23" spans="10:17" x14ac:dyDescent="0.3">
      <c r="P23" s="9"/>
    </row>
    <row r="24" spans="10:17" x14ac:dyDescent="0.3">
      <c r="K24" s="9"/>
    </row>
  </sheetData>
  <mergeCells count="11">
    <mergeCell ref="A1:R1"/>
    <mergeCell ref="I3:K3"/>
    <mergeCell ref="L3:N3"/>
    <mergeCell ref="A3:A4"/>
    <mergeCell ref="B3:B4"/>
    <mergeCell ref="C3:E3"/>
    <mergeCell ref="F3:H3"/>
    <mergeCell ref="Q3:Q4"/>
    <mergeCell ref="R3:R4"/>
    <mergeCell ref="O3:O4"/>
    <mergeCell ref="P3:P4"/>
  </mergeCells>
  <pageMargins left="0.22" right="0.26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0"/>
  </sheetPr>
  <dimension ref="A1:L8"/>
  <sheetViews>
    <sheetView workbookViewId="0">
      <selection sqref="A1:L1"/>
    </sheetView>
  </sheetViews>
  <sheetFormatPr defaultRowHeight="14.4" x14ac:dyDescent="0.3"/>
  <cols>
    <col min="1" max="1" width="4.6640625" style="64" customWidth="1"/>
    <col min="2" max="2" width="9.6640625" customWidth="1"/>
    <col min="3" max="3" width="26" customWidth="1"/>
    <col min="4" max="4" width="16.33203125" customWidth="1"/>
    <col min="5" max="5" width="16.6640625" customWidth="1"/>
    <col min="6" max="6" width="12.6640625" style="9" customWidth="1"/>
    <col min="7" max="7" width="14.5546875" customWidth="1"/>
    <col min="8" max="8" width="11.6640625" customWidth="1"/>
    <col min="9" max="9" width="12.6640625" customWidth="1"/>
    <col min="10" max="10" width="12" customWidth="1"/>
    <col min="11" max="11" width="11.5546875" customWidth="1"/>
    <col min="12" max="12" width="15.88671875" customWidth="1"/>
  </cols>
  <sheetData>
    <row r="1" spans="1:12" s="42" customFormat="1" ht="15.75" customHeight="1" x14ac:dyDescent="0.3">
      <c r="A1" s="451" t="s">
        <v>717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</row>
    <row r="2" spans="1:12" ht="15.75" customHeight="1" thickBot="1" x14ac:dyDescent="0.35"/>
    <row r="3" spans="1:12" x14ac:dyDescent="0.3">
      <c r="A3" s="498" t="s">
        <v>17</v>
      </c>
      <c r="B3" s="495" t="s">
        <v>418</v>
      </c>
      <c r="C3" s="495" t="s">
        <v>417</v>
      </c>
      <c r="D3" s="495" t="s">
        <v>5</v>
      </c>
      <c r="E3" s="495"/>
      <c r="F3" s="495" t="s">
        <v>6</v>
      </c>
      <c r="G3" s="495"/>
      <c r="H3" s="495" t="s">
        <v>45</v>
      </c>
      <c r="I3" s="495"/>
      <c r="J3" s="495" t="s">
        <v>8</v>
      </c>
      <c r="K3" s="495"/>
      <c r="L3" s="496" t="s">
        <v>490</v>
      </c>
    </row>
    <row r="4" spans="1:12" ht="15" thickBot="1" x14ac:dyDescent="0.35">
      <c r="A4" s="499"/>
      <c r="B4" s="488"/>
      <c r="C4" s="488"/>
      <c r="D4" s="427" t="s">
        <v>1</v>
      </c>
      <c r="E4" s="381" t="s">
        <v>50</v>
      </c>
      <c r="F4" s="427" t="s">
        <v>1</v>
      </c>
      <c r="G4" s="381" t="s">
        <v>50</v>
      </c>
      <c r="H4" s="427" t="s">
        <v>1</v>
      </c>
      <c r="I4" s="381" t="s">
        <v>50</v>
      </c>
      <c r="J4" s="427" t="s">
        <v>1</v>
      </c>
      <c r="K4" s="381" t="s">
        <v>50</v>
      </c>
      <c r="L4" s="497"/>
    </row>
    <row r="5" spans="1:12" x14ac:dyDescent="0.3">
      <c r="A5" s="395">
        <v>1</v>
      </c>
      <c r="B5" s="130" t="s">
        <v>499</v>
      </c>
      <c r="C5" s="130" t="s">
        <v>500</v>
      </c>
      <c r="D5" s="130" t="s">
        <v>429</v>
      </c>
      <c r="E5" s="130" t="s">
        <v>429</v>
      </c>
      <c r="F5" s="219">
        <v>91</v>
      </c>
      <c r="G5" s="90">
        <v>53308.03</v>
      </c>
      <c r="H5" s="130" t="s">
        <v>429</v>
      </c>
      <c r="I5" s="90" t="s">
        <v>429</v>
      </c>
      <c r="J5" s="130" t="s">
        <v>429</v>
      </c>
      <c r="K5" s="130" t="s">
        <v>429</v>
      </c>
      <c r="L5" s="428">
        <v>91</v>
      </c>
    </row>
    <row r="6" spans="1:12" x14ac:dyDescent="0.3">
      <c r="A6" s="380">
        <v>2</v>
      </c>
      <c r="B6" s="7" t="s">
        <v>605</v>
      </c>
      <c r="C6" s="7" t="s">
        <v>415</v>
      </c>
      <c r="D6" s="7" t="s">
        <v>429</v>
      </c>
      <c r="E6" s="7" t="s">
        <v>429</v>
      </c>
      <c r="F6" s="6">
        <v>3</v>
      </c>
      <c r="G6" s="22">
        <v>1590.83</v>
      </c>
      <c r="H6" s="7" t="s">
        <v>429</v>
      </c>
      <c r="I6" s="22" t="s">
        <v>429</v>
      </c>
      <c r="J6" s="7" t="s">
        <v>429</v>
      </c>
      <c r="K6" s="7" t="s">
        <v>429</v>
      </c>
      <c r="L6" s="429">
        <v>3</v>
      </c>
    </row>
    <row r="7" spans="1:12" x14ac:dyDescent="0.3">
      <c r="A7" s="52">
        <v>3</v>
      </c>
      <c r="B7" s="7" t="s">
        <v>403</v>
      </c>
      <c r="C7" s="7" t="s">
        <v>554</v>
      </c>
      <c r="D7" s="7" t="s">
        <v>429</v>
      </c>
      <c r="E7" s="7" t="s">
        <v>429</v>
      </c>
      <c r="F7" s="6">
        <v>33</v>
      </c>
      <c r="G7" s="22">
        <v>2488.1799999999998</v>
      </c>
      <c r="H7" s="7" t="s">
        <v>429</v>
      </c>
      <c r="I7" s="7" t="s">
        <v>429</v>
      </c>
      <c r="J7" s="7" t="s">
        <v>429</v>
      </c>
      <c r="K7" s="7" t="s">
        <v>429</v>
      </c>
      <c r="L7" s="429">
        <v>33</v>
      </c>
    </row>
    <row r="8" spans="1:12" ht="15" thickBot="1" x14ac:dyDescent="0.35">
      <c r="A8" s="359">
        <v>4</v>
      </c>
      <c r="B8" s="92" t="s">
        <v>298</v>
      </c>
      <c r="C8" s="92" t="s">
        <v>489</v>
      </c>
      <c r="D8" s="92" t="s">
        <v>429</v>
      </c>
      <c r="E8" s="92" t="s">
        <v>429</v>
      </c>
      <c r="F8" s="178">
        <v>8</v>
      </c>
      <c r="G8" s="206">
        <v>768.68</v>
      </c>
      <c r="H8" s="92" t="s">
        <v>429</v>
      </c>
      <c r="I8" s="92" t="s">
        <v>429</v>
      </c>
      <c r="J8" s="92" t="s">
        <v>429</v>
      </c>
      <c r="K8" s="92" t="s">
        <v>429</v>
      </c>
      <c r="L8" s="396">
        <v>8</v>
      </c>
    </row>
  </sheetData>
  <mergeCells count="9">
    <mergeCell ref="A1:L1"/>
    <mergeCell ref="J3:K3"/>
    <mergeCell ref="L3:L4"/>
    <mergeCell ref="A3:A4"/>
    <mergeCell ref="B3:B4"/>
    <mergeCell ref="C3:C4"/>
    <mergeCell ref="D3:E3"/>
    <mergeCell ref="H3:I3"/>
    <mergeCell ref="F3:G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0"/>
  </sheetPr>
  <dimension ref="A1:L14"/>
  <sheetViews>
    <sheetView workbookViewId="0">
      <selection activeCell="I27" sqref="I27"/>
    </sheetView>
  </sheetViews>
  <sheetFormatPr defaultColWidth="9.109375" defaultRowHeight="14.4" x14ac:dyDescent="0.3"/>
  <cols>
    <col min="1" max="1" width="4.6640625" customWidth="1"/>
    <col min="2" max="2" width="9.6640625" customWidth="1"/>
    <col min="3" max="3" width="22" bestFit="1" customWidth="1"/>
    <col min="4" max="4" width="14.44140625" style="8" customWidth="1"/>
    <col min="5" max="5" width="14.5546875" style="8" customWidth="1"/>
    <col min="6" max="6" width="13.6640625" style="9" customWidth="1"/>
    <col min="7" max="7" width="13.88671875" customWidth="1"/>
    <col min="8" max="8" width="13.5546875" customWidth="1"/>
    <col min="9" max="9" width="13.109375" customWidth="1"/>
    <col min="10" max="10" width="12" customWidth="1"/>
    <col min="11" max="11" width="12.44140625" customWidth="1"/>
    <col min="12" max="12" width="17.44140625" customWidth="1"/>
  </cols>
  <sheetData>
    <row r="1" spans="1:12" ht="16.5" customHeight="1" x14ac:dyDescent="0.3">
      <c r="A1" s="451" t="s">
        <v>718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</row>
    <row r="2" spans="1:12" ht="15" thickBot="1" x14ac:dyDescent="0.35"/>
    <row r="3" spans="1:12" ht="22.5" customHeight="1" x14ac:dyDescent="0.3">
      <c r="A3" s="498" t="s">
        <v>17</v>
      </c>
      <c r="B3" s="495" t="s">
        <v>418</v>
      </c>
      <c r="C3" s="495" t="s">
        <v>417</v>
      </c>
      <c r="D3" s="495" t="s">
        <v>5</v>
      </c>
      <c r="E3" s="495"/>
      <c r="F3" s="495" t="s">
        <v>6</v>
      </c>
      <c r="G3" s="495"/>
      <c r="H3" s="495" t="s">
        <v>45</v>
      </c>
      <c r="I3" s="495"/>
      <c r="J3" s="495" t="s">
        <v>8</v>
      </c>
      <c r="K3" s="495"/>
      <c r="L3" s="496" t="s">
        <v>490</v>
      </c>
    </row>
    <row r="4" spans="1:12" ht="24" customHeight="1" thickBot="1" x14ac:dyDescent="0.35">
      <c r="A4" s="500"/>
      <c r="B4" s="501"/>
      <c r="C4" s="501"/>
      <c r="D4" s="371" t="s">
        <v>1</v>
      </c>
      <c r="E4" s="370" t="s">
        <v>50</v>
      </c>
      <c r="F4" s="371" t="s">
        <v>1</v>
      </c>
      <c r="G4" s="370" t="s">
        <v>50</v>
      </c>
      <c r="H4" s="371" t="s">
        <v>1</v>
      </c>
      <c r="I4" s="370" t="s">
        <v>50</v>
      </c>
      <c r="J4" s="371" t="s">
        <v>1</v>
      </c>
      <c r="K4" s="370" t="s">
        <v>50</v>
      </c>
      <c r="L4" s="502"/>
    </row>
    <row r="5" spans="1:12" x14ac:dyDescent="0.3">
      <c r="A5" s="363">
        <v>1</v>
      </c>
      <c r="B5" s="364" t="s">
        <v>499</v>
      </c>
      <c r="C5" s="365" t="s">
        <v>500</v>
      </c>
      <c r="D5" s="366">
        <v>4979</v>
      </c>
      <c r="E5" s="367">
        <v>3437647.55</v>
      </c>
      <c r="F5" s="368">
        <v>2134</v>
      </c>
      <c r="G5" s="367">
        <v>1183321.44</v>
      </c>
      <c r="H5" s="366">
        <v>764</v>
      </c>
      <c r="I5" s="367">
        <v>492286.83</v>
      </c>
      <c r="J5" s="366">
        <v>981</v>
      </c>
      <c r="K5" s="367">
        <v>1280057.04</v>
      </c>
      <c r="L5" s="369">
        <v>8858</v>
      </c>
    </row>
    <row r="6" spans="1:12" x14ac:dyDescent="0.3">
      <c r="A6" s="52">
        <v>2</v>
      </c>
      <c r="B6" s="78" t="s">
        <v>605</v>
      </c>
      <c r="C6" s="79" t="s">
        <v>415</v>
      </c>
      <c r="D6" s="17">
        <v>326</v>
      </c>
      <c r="E6" s="18">
        <v>339858.03</v>
      </c>
      <c r="F6" s="84">
        <v>164</v>
      </c>
      <c r="G6" s="18">
        <v>107834.91</v>
      </c>
      <c r="H6" s="17">
        <v>13</v>
      </c>
      <c r="I6" s="18">
        <v>10902.73</v>
      </c>
      <c r="J6" s="17">
        <v>3</v>
      </c>
      <c r="K6" s="18">
        <v>600</v>
      </c>
      <c r="L6" s="128">
        <v>506</v>
      </c>
    </row>
    <row r="7" spans="1:12" x14ac:dyDescent="0.3">
      <c r="A7" s="52">
        <v>3</v>
      </c>
      <c r="B7" s="78" t="s">
        <v>586</v>
      </c>
      <c r="C7" s="79" t="s">
        <v>587</v>
      </c>
      <c r="D7" s="17">
        <v>99</v>
      </c>
      <c r="E7" s="18">
        <v>38984.67</v>
      </c>
      <c r="F7" s="84" t="s">
        <v>429</v>
      </c>
      <c r="G7" s="18" t="s">
        <v>429</v>
      </c>
      <c r="H7" s="17" t="s">
        <v>429</v>
      </c>
      <c r="I7" s="18" t="s">
        <v>429</v>
      </c>
      <c r="J7" s="17">
        <v>67</v>
      </c>
      <c r="K7" s="18">
        <v>26739.05</v>
      </c>
      <c r="L7" s="128">
        <v>166</v>
      </c>
    </row>
    <row r="8" spans="1:12" x14ac:dyDescent="0.3">
      <c r="A8" s="52">
        <v>4</v>
      </c>
      <c r="B8" s="78" t="s">
        <v>412</v>
      </c>
      <c r="C8" s="79" t="s">
        <v>491</v>
      </c>
      <c r="D8" s="17">
        <v>3</v>
      </c>
      <c r="E8" s="18">
        <v>5228.63</v>
      </c>
      <c r="F8" s="84">
        <v>3</v>
      </c>
      <c r="G8" s="18">
        <v>3338.12</v>
      </c>
      <c r="H8" s="17" t="s">
        <v>429</v>
      </c>
      <c r="I8" s="18" t="s">
        <v>429</v>
      </c>
      <c r="J8" s="17" t="s">
        <v>429</v>
      </c>
      <c r="K8" s="18" t="s">
        <v>429</v>
      </c>
      <c r="L8" s="128">
        <v>6</v>
      </c>
    </row>
    <row r="9" spans="1:12" x14ac:dyDescent="0.3">
      <c r="A9" s="52">
        <v>5</v>
      </c>
      <c r="B9" s="78" t="s">
        <v>403</v>
      </c>
      <c r="C9" s="79" t="s">
        <v>554</v>
      </c>
      <c r="D9" s="17">
        <v>2395</v>
      </c>
      <c r="E9" s="18">
        <v>435296.5</v>
      </c>
      <c r="F9" s="84">
        <v>1102</v>
      </c>
      <c r="G9" s="18">
        <v>128283.44</v>
      </c>
      <c r="H9" s="17">
        <v>256</v>
      </c>
      <c r="I9" s="18">
        <v>38741.57</v>
      </c>
      <c r="J9" s="17" t="s">
        <v>429</v>
      </c>
      <c r="K9" s="18" t="s">
        <v>429</v>
      </c>
      <c r="L9" s="128">
        <v>3753</v>
      </c>
    </row>
    <row r="10" spans="1:12" ht="15" thickBot="1" x14ac:dyDescent="0.35">
      <c r="A10" s="359">
        <v>6</v>
      </c>
      <c r="B10" s="334" t="s">
        <v>298</v>
      </c>
      <c r="C10" s="360" t="s">
        <v>489</v>
      </c>
      <c r="D10" s="235">
        <v>673</v>
      </c>
      <c r="E10" s="186">
        <v>65799.22</v>
      </c>
      <c r="F10" s="361">
        <v>294</v>
      </c>
      <c r="G10" s="186">
        <v>19057.939999999999</v>
      </c>
      <c r="H10" s="235" t="s">
        <v>429</v>
      </c>
      <c r="I10" s="186" t="s">
        <v>429</v>
      </c>
      <c r="J10" s="235" t="s">
        <v>429</v>
      </c>
      <c r="K10" s="186" t="s">
        <v>429</v>
      </c>
      <c r="L10" s="362">
        <v>967</v>
      </c>
    </row>
    <row r="11" spans="1:12" x14ac:dyDescent="0.3">
      <c r="A11" s="333"/>
      <c r="B11" s="295"/>
      <c r="C11" s="295"/>
      <c r="D11" s="296"/>
      <c r="E11" s="297"/>
      <c r="F11" s="296"/>
      <c r="G11" s="297"/>
      <c r="H11" s="296"/>
      <c r="I11" s="297"/>
      <c r="J11" s="296"/>
      <c r="K11" s="297"/>
      <c r="L11" s="296"/>
    </row>
    <row r="12" spans="1:12" x14ac:dyDescent="0.3">
      <c r="A12" s="295"/>
      <c r="B12" s="295"/>
      <c r="C12" s="295"/>
      <c r="D12" s="296"/>
      <c r="E12" s="297"/>
      <c r="F12" s="296"/>
      <c r="G12" s="297"/>
      <c r="H12" s="296"/>
      <c r="I12" s="297"/>
      <c r="J12" s="296"/>
      <c r="K12" s="297"/>
      <c r="L12" s="296"/>
    </row>
    <row r="13" spans="1:12" x14ac:dyDescent="0.3">
      <c r="A13" s="295"/>
      <c r="B13" s="295"/>
      <c r="C13" s="295"/>
      <c r="D13" s="296"/>
      <c r="E13" s="297"/>
      <c r="F13" s="296"/>
      <c r="G13" s="297"/>
      <c r="H13" s="296"/>
      <c r="I13" s="297"/>
      <c r="J13" s="296"/>
      <c r="K13" s="297"/>
      <c r="L13" s="296"/>
    </row>
    <row r="14" spans="1:12" x14ac:dyDescent="0.3">
      <c r="A14" s="295"/>
      <c r="B14" s="295"/>
      <c r="C14" s="295"/>
      <c r="D14" s="296"/>
      <c r="E14" s="297"/>
      <c r="F14" s="296"/>
      <c r="G14" s="297"/>
      <c r="H14" s="296"/>
      <c r="I14" s="297"/>
      <c r="J14" s="296"/>
      <c r="K14" s="297"/>
      <c r="L14" s="296"/>
    </row>
  </sheetData>
  <mergeCells count="9">
    <mergeCell ref="A3:A4"/>
    <mergeCell ref="B3:B4"/>
    <mergeCell ref="C3:C4"/>
    <mergeCell ref="A1:L1"/>
    <mergeCell ref="L3:L4"/>
    <mergeCell ref="D3:E3"/>
    <mergeCell ref="H3:I3"/>
    <mergeCell ref="J3:K3"/>
    <mergeCell ref="F3:G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31</vt:i4>
      </vt:variant>
    </vt:vector>
  </HeadingPairs>
  <TitlesOfParts>
    <vt:vector size="31" baseType="lpstr">
      <vt:lpstr>Περιεχόμενα </vt:lpstr>
      <vt:lpstr>Σ1</vt:lpstr>
      <vt:lpstr>Σ2</vt:lpstr>
      <vt:lpstr>Σ3</vt:lpstr>
      <vt:lpstr>Σ4</vt:lpstr>
      <vt:lpstr>Σ5</vt:lpstr>
      <vt:lpstr>Σ6</vt:lpstr>
      <vt:lpstr>Σ7</vt:lpstr>
      <vt:lpstr>Σ8</vt:lpstr>
      <vt:lpstr>Σ9</vt:lpstr>
      <vt:lpstr>Σ10</vt:lpstr>
      <vt:lpstr>Σ11</vt:lpstr>
      <vt:lpstr>Σ12</vt:lpstr>
      <vt:lpstr>Σ13</vt:lpstr>
      <vt:lpstr>Σ15</vt:lpstr>
      <vt:lpstr>Σ14</vt:lpstr>
      <vt:lpstr>Σ16</vt:lpstr>
      <vt:lpstr>Σ17</vt:lpstr>
      <vt:lpstr>Σ18</vt:lpstr>
      <vt:lpstr>Σ19</vt:lpstr>
      <vt:lpstr>Σ20</vt:lpstr>
      <vt:lpstr>Σ21</vt:lpstr>
      <vt:lpstr>Σ22</vt:lpstr>
      <vt:lpstr>Σ23</vt:lpstr>
      <vt:lpstr>Σ24</vt:lpstr>
      <vt:lpstr>Σ25</vt:lpstr>
      <vt:lpstr>Σ26</vt:lpstr>
      <vt:lpstr>Σ27</vt:lpstr>
      <vt:lpstr>Σ28</vt:lpstr>
      <vt:lpstr>Σ29</vt:lpstr>
      <vt:lpstr>Σ30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Karavokyri Maria</dc:creator>
  <cp:lastModifiedBy>Papaioannou Stauros</cp:lastModifiedBy>
  <cp:lastPrinted>2017-06-19T07:53:49Z</cp:lastPrinted>
  <dcterms:created xsi:type="dcterms:W3CDTF">2013-05-29T08:54:11Z</dcterms:created>
  <dcterms:modified xsi:type="dcterms:W3CDTF">2026-10-07T08:53:44Z</dcterms:modified>
</cp:coreProperties>
</file>