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SEPS\STATISTIKA\STATISTIKA_HELIOS\HLIOS_ MHNIAIES EKTHESEIS 19_02_2025\202608_HLIOS\ΗΛΙΟΣ_202608\"/>
    </mc:Choice>
  </mc:AlternateContent>
  <xr:revisionPtr revIDLastSave="0" documentId="13_ncr:1_{1A6ABC93-0BFB-4789-8628-5037599427EB}" xr6:coauthVersionLast="47" xr6:coauthVersionMax="47" xr10:uidLastSave="{00000000-0000-0000-0000-000000000000}"/>
  <bookViews>
    <workbookView xWindow="-108" yWindow="-108" windowWidth="30936" windowHeight="16776" tabRatio="679" xr2:uid="{00000000-000D-0000-FFFF-FFFF00000000}"/>
  </bookViews>
  <sheets>
    <sheet name="Περιεχόμενα " sheetId="43" r:id="rId1"/>
    <sheet name="Σ1" sheetId="41" r:id="rId2"/>
    <sheet name="Σ2" sheetId="42" r:id="rId3"/>
    <sheet name="Σ3" sheetId="33" r:id="rId4"/>
    <sheet name="Σ4" sheetId="28" r:id="rId5"/>
    <sheet name="Σ5" sheetId="3" r:id="rId6"/>
    <sheet name="Σ6" sheetId="31" r:id="rId7"/>
    <sheet name="Σ7" sheetId="7" r:id="rId8"/>
    <sheet name="Σ8" sheetId="22" r:id="rId9"/>
    <sheet name="Σ9" sheetId="5" r:id="rId10"/>
    <sheet name="Σ10" sheetId="4" r:id="rId11"/>
    <sheet name="Σ11" sheetId="30" r:id="rId12"/>
    <sheet name="Σ12" sheetId="24" r:id="rId13"/>
    <sheet name="Σ13" sheetId="1" r:id="rId14"/>
    <sheet name="Σ14" sheetId="38" r:id="rId15"/>
    <sheet name="Σ15" sheetId="2" r:id="rId16"/>
    <sheet name="Σ16" sheetId="39" r:id="rId17"/>
    <sheet name="Σ17" sheetId="6" r:id="rId18"/>
    <sheet name="Σ18" sheetId="9" r:id="rId19"/>
    <sheet name="Σ19" sheetId="10" r:id="rId20"/>
    <sheet name="Σ20" sheetId="11" r:id="rId21"/>
    <sheet name="Σ21" sheetId="14" r:id="rId22"/>
    <sheet name="Σ22" sheetId="29" r:id="rId23"/>
    <sheet name="Σ23" sheetId="13" r:id="rId24"/>
    <sheet name="Σ24" sheetId="15" r:id="rId25"/>
    <sheet name="Σ25" sheetId="17" r:id="rId26"/>
    <sheet name="Σ26" sheetId="27" r:id="rId27"/>
    <sheet name="Σ27" sheetId="32" r:id="rId28"/>
    <sheet name="Σ28" sheetId="18" r:id="rId29"/>
    <sheet name="Σ29" sheetId="20" r:id="rId30"/>
    <sheet name="Σ30" sheetId="21" r:id="rId31"/>
  </sheets>
  <definedNames>
    <definedName name="_xlnm._FilterDatabase" localSheetId="25" hidden="1">Σ25!$A$3:$L$102</definedName>
    <definedName name="_xlnm._FilterDatabase" localSheetId="26" hidden="1">Σ26!$A$3:$K$73</definedName>
    <definedName name="_xlnm._FilterDatabase" localSheetId="27" hidden="1">Σ27!$A$3:$K$73</definedName>
    <definedName name="_xlnm._FilterDatabase" localSheetId="8" hidden="1">Σ8!$A$2:$H$72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18" l="1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7" i="28" l="1"/>
  <c r="P7" i="28"/>
  <c r="O7" i="28"/>
  <c r="K7" i="28"/>
  <c r="I7" i="28"/>
  <c r="H7" i="28"/>
  <c r="G7" i="28"/>
  <c r="F7" i="28"/>
  <c r="E7" i="28"/>
  <c r="D7" i="28"/>
  <c r="C7" i="28"/>
  <c r="Q8" i="33"/>
  <c r="P8" i="33"/>
  <c r="O8" i="33"/>
  <c r="N8" i="33"/>
  <c r="M8" i="33"/>
  <c r="G8" i="33"/>
  <c r="J8" i="33"/>
  <c r="L8" i="33"/>
  <c r="K8" i="33"/>
  <c r="I8" i="33"/>
  <c r="H8" i="33"/>
  <c r="D8" i="33"/>
  <c r="F8" i="33"/>
  <c r="E8" i="33"/>
  <c r="C8" i="33"/>
  <c r="K23" i="14" l="1"/>
  <c r="C143" i="4"/>
  <c r="E9" i="2"/>
  <c r="C9" i="2"/>
  <c r="B9" i="2"/>
  <c r="F89" i="30"/>
  <c r="D4" i="1" l="1"/>
  <c r="C23" i="1"/>
  <c r="C17" i="1"/>
  <c r="D17" i="1" s="1"/>
  <c r="B17" i="1"/>
  <c r="C11" i="1"/>
  <c r="D11" i="1" s="1"/>
  <c r="B11" i="1"/>
  <c r="C4" i="1"/>
  <c r="B4" i="1"/>
  <c r="D63" i="10" l="1"/>
  <c r="E63" i="10"/>
  <c r="F63" i="10"/>
  <c r="G63" i="10"/>
  <c r="C24" i="6"/>
  <c r="E19" i="2"/>
  <c r="C19" i="2"/>
  <c r="B19" i="2"/>
  <c r="E29" i="2"/>
  <c r="C29" i="2"/>
  <c r="B29" i="2"/>
  <c r="I57" i="5" l="1"/>
  <c r="H57" i="5"/>
  <c r="G57" i="5"/>
  <c r="F57" i="5"/>
  <c r="E57" i="5"/>
  <c r="D57" i="5"/>
  <c r="C57" i="5"/>
  <c r="B23" i="14"/>
  <c r="B84" i="7"/>
  <c r="C84" i="7"/>
  <c r="D84" i="7"/>
  <c r="E84" i="7"/>
  <c r="F84" i="7"/>
  <c r="G84" i="7"/>
  <c r="H84" i="7"/>
  <c r="C56" i="9" l="1"/>
  <c r="D56" i="9"/>
  <c r="E56" i="9"/>
  <c r="F56" i="9"/>
  <c r="G56" i="9"/>
  <c r="H56" i="9"/>
  <c r="L63" i="14" l="1"/>
  <c r="K63" i="14"/>
  <c r="I63" i="14"/>
  <c r="H63" i="14"/>
  <c r="F63" i="14"/>
  <c r="E63" i="14"/>
  <c r="C63" i="14"/>
  <c r="B63" i="14"/>
  <c r="C21" i="11" l="1"/>
  <c r="B21" i="11"/>
  <c r="C11" i="11"/>
  <c r="B11" i="11"/>
  <c r="C33" i="6"/>
  <c r="F14" i="6" l="1"/>
  <c r="E14" i="6"/>
  <c r="D14" i="6"/>
  <c r="C14" i="6"/>
  <c r="K52" i="3" l="1"/>
  <c r="H52" i="3"/>
  <c r="E52" i="3"/>
  <c r="B52" i="3"/>
  <c r="K44" i="3"/>
  <c r="H44" i="3"/>
  <c r="E44" i="3"/>
  <c r="B44" i="3"/>
  <c r="K36" i="3"/>
  <c r="H36" i="3"/>
  <c r="E36" i="3"/>
  <c r="B36" i="3"/>
  <c r="K24" i="3"/>
  <c r="H24" i="3"/>
  <c r="E24" i="3"/>
  <c r="B24" i="3"/>
  <c r="K12" i="3"/>
  <c r="H12" i="3"/>
  <c r="E12" i="3"/>
  <c r="B12" i="3"/>
  <c r="C26" i="13" l="1"/>
  <c r="B11" i="38" l="1"/>
  <c r="C11" i="38"/>
  <c r="B17" i="38"/>
  <c r="C17" i="38"/>
  <c r="D17" i="38" l="1"/>
  <c r="D11" i="38"/>
  <c r="H23" i="14"/>
  <c r="E23" i="14"/>
  <c r="C31" i="11" l="1"/>
  <c r="B31" i="11"/>
  <c r="B12" i="39" l="1"/>
  <c r="E12" i="39"/>
  <c r="H12" i="39"/>
  <c r="K12" i="39"/>
  <c r="B24" i="39"/>
  <c r="E24" i="39"/>
  <c r="H24" i="39"/>
  <c r="K24" i="39"/>
  <c r="B44" i="39" l="1"/>
  <c r="E44" i="39"/>
  <c r="H44" i="39"/>
  <c r="K44" i="39"/>
  <c r="K52" i="39" l="1"/>
  <c r="H52" i="39"/>
  <c r="E52" i="39"/>
  <c r="B52" i="39"/>
  <c r="K36" i="39"/>
  <c r="H36" i="39"/>
  <c r="E36" i="39"/>
  <c r="B36" i="39"/>
  <c r="C4" i="38" l="1"/>
  <c r="C28" i="38" s="1"/>
  <c r="B4" i="38"/>
  <c r="B28" i="38" s="1"/>
  <c r="D4" i="38" l="1"/>
  <c r="C28" i="1" l="1"/>
  <c r="B28" i="1"/>
</calcChain>
</file>

<file path=xl/sharedStrings.xml><?xml version="1.0" encoding="utf-8"?>
<sst xmlns="http://schemas.openxmlformats.org/spreadsheetml/2006/main" count="3235" uniqueCount="811">
  <si>
    <t>Κατηγορία Σύνταξης</t>
  </si>
  <si>
    <t>Πλήθος</t>
  </si>
  <si>
    <t>Μηνιαίο Ποσό</t>
  </si>
  <si>
    <t>Μέση Σύνταξη</t>
  </si>
  <si>
    <t>Α. Κύρια</t>
  </si>
  <si>
    <t>Γήρατος</t>
  </si>
  <si>
    <t>Θανάτου</t>
  </si>
  <si>
    <t>Αναπηρική</t>
  </si>
  <si>
    <t>Λοιπά</t>
  </si>
  <si>
    <t>Β. Επικουρική</t>
  </si>
  <si>
    <t>ΣΥΝΟΛΟ</t>
  </si>
  <si>
    <t>Κατηγορία Συνταξιούχων</t>
  </si>
  <si>
    <t>Μέσο Μηνιαίο Εισόδημα από συντάξεις</t>
  </si>
  <si>
    <t>Α.Γήρατος</t>
  </si>
  <si>
    <t>Υπηκοότητα</t>
  </si>
  <si>
    <t>Πλήθος Συντάξεων</t>
  </si>
  <si>
    <t>ΗΝΩΜ.ΒΑΣΙΛΕΙΟ-ΜΕΓ.ΒΡΕΤΤΑΝΙΑ</t>
  </si>
  <si>
    <t>Α/Α</t>
  </si>
  <si>
    <t>Εύρος Ποσού</t>
  </si>
  <si>
    <t>Αναπηρικές</t>
  </si>
  <si>
    <t>Λοιπές</t>
  </si>
  <si>
    <t>Μ.Ο.</t>
  </si>
  <si>
    <t>Α. Κύριες</t>
  </si>
  <si>
    <t>1000-1500</t>
  </si>
  <si>
    <t>1500-2000</t>
  </si>
  <si>
    <t>2000-2500</t>
  </si>
  <si>
    <t>Σύνολο Κύριες</t>
  </si>
  <si>
    <t>Β. Επικουρικές</t>
  </si>
  <si>
    <t>Σύνολο Επικουρικές</t>
  </si>
  <si>
    <t>Σύνολο Λοιπές</t>
  </si>
  <si>
    <t xml:space="preserve">Νομός           </t>
  </si>
  <si>
    <t xml:space="preserve">Κύριες   </t>
  </si>
  <si>
    <t>Επικουρικές</t>
  </si>
  <si>
    <t>Χωρίς Ένδειξη</t>
  </si>
  <si>
    <t>ΑΙΤΩΛΟΑΚΑΡΝΑΝΙΑΣ</t>
  </si>
  <si>
    <t>Αριθμός Καταβαλλόμενων Συντάξεων</t>
  </si>
  <si>
    <t>Συνταξιούχοι</t>
  </si>
  <si>
    <t>Κύριες Συντάξεις</t>
  </si>
  <si>
    <t>Επικουρικές Συντάξεις</t>
  </si>
  <si>
    <t>Λοιπές Συντάξεις</t>
  </si>
  <si>
    <t>Αριθμός Καταβαλλόμενων Κύριων Συντάξεων</t>
  </si>
  <si>
    <t>Αριθμός Καταβαλλόμενων Επικουρικών Συντάξεων</t>
  </si>
  <si>
    <t>Κατανομή Κατά Αριθμό Κύριων Συντάξεων</t>
  </si>
  <si>
    <t>Κωδικός ΦΚΑ</t>
  </si>
  <si>
    <t xml:space="preserve">Συντομογραφία  </t>
  </si>
  <si>
    <t>Αναπηρίας</t>
  </si>
  <si>
    <t>*</t>
  </si>
  <si>
    <t>**</t>
  </si>
  <si>
    <t>Οι Νομοί προέκυψαν από τον Ταχυδρομικό Κώδικα που έχει καταχωρηθεί από τους ΦΚΑ</t>
  </si>
  <si>
    <t>Άλλη κατηγορία</t>
  </si>
  <si>
    <t>Ποσό</t>
  </si>
  <si>
    <t>Όλες οι Συντάξεις</t>
  </si>
  <si>
    <t>A/A</t>
  </si>
  <si>
    <t>Ειδικές Περιπτώσεις</t>
  </si>
  <si>
    <t>Σύνολο Συντάξεων</t>
  </si>
  <si>
    <t>ΙΚΑ</t>
  </si>
  <si>
    <t>ΤΣΕΑΠΓΣΟ</t>
  </si>
  <si>
    <t>ΤΣΠΕΤΕ</t>
  </si>
  <si>
    <t>ΤΣΠΠΑΤΕ</t>
  </si>
  <si>
    <t>ΤΑΠΕΤΒΑ</t>
  </si>
  <si>
    <t>ΤΑΠΟΤΕ</t>
  </si>
  <si>
    <t>ΟΑΕΕ-ΤΕΒΕ</t>
  </si>
  <si>
    <t>ΕΤΑΑ-ΤΣΑΥ</t>
  </si>
  <si>
    <t>ΕΤΑΑ-ΤΣΜΕΔΕ</t>
  </si>
  <si>
    <t>ΝΑΤ</t>
  </si>
  <si>
    <t>ΜΤΣ</t>
  </si>
  <si>
    <t>ΜΤΝ</t>
  </si>
  <si>
    <t>ΜΤΑ</t>
  </si>
  <si>
    <t>ΜΤΠΥ</t>
  </si>
  <si>
    <t>ΕΚΟΕΜΝ</t>
  </si>
  <si>
    <t>9 Συντάξεις</t>
  </si>
  <si>
    <t>8 Συντάξεις</t>
  </si>
  <si>
    <t>7 Συντάξεις</t>
  </si>
  <si>
    <t>ΕΚΟEΜΣ</t>
  </si>
  <si>
    <t>10 Συντάξεις</t>
  </si>
  <si>
    <t>ΟΑΕΕ-ΤΣΑ</t>
  </si>
  <si>
    <t>&lt;=25</t>
  </si>
  <si>
    <t>26-50</t>
  </si>
  <si>
    <t>&gt;=70</t>
  </si>
  <si>
    <t xml:space="preserve">0-500    </t>
  </si>
  <si>
    <t xml:space="preserve">500-1000 </t>
  </si>
  <si>
    <t>Λάθος Κωδικός Χώρας Υπηκοότητας</t>
  </si>
  <si>
    <t>2500-2750</t>
  </si>
  <si>
    <t>2750-3000</t>
  </si>
  <si>
    <t>3000-3250</t>
  </si>
  <si>
    <t>3250-3500</t>
  </si>
  <si>
    <t>3500-3750</t>
  </si>
  <si>
    <t>3750-4000</t>
  </si>
  <si>
    <t>4000-4250</t>
  </si>
  <si>
    <t>4250-4500</t>
  </si>
  <si>
    <t>4500-4750</t>
  </si>
  <si>
    <t>4750-5000</t>
  </si>
  <si>
    <t>5000-5250</t>
  </si>
  <si>
    <t>5250-5500</t>
  </si>
  <si>
    <t xml:space="preserve">Άνω των 5500   </t>
  </si>
  <si>
    <t>51-55</t>
  </si>
  <si>
    <t>56-60</t>
  </si>
  <si>
    <t>61-65</t>
  </si>
  <si>
    <t>66-70</t>
  </si>
  <si>
    <t>71-75</t>
  </si>
  <si>
    <t>76-80</t>
  </si>
  <si>
    <t>81-85</t>
  </si>
  <si>
    <t>ΗΛΙΚΙΑ</t>
  </si>
  <si>
    <t>Συν. Ποσό</t>
  </si>
  <si>
    <t>ΟΛΕΣ ΟΙ ΣΥΝΤΑΞΕΙΣ</t>
  </si>
  <si>
    <t>ΓΗΡΑΤΟΣ</t>
  </si>
  <si>
    <t>ΘΑΝΑΤΟΥ</t>
  </si>
  <si>
    <t>ΑΝΑΠΗΡΙΑΣ</t>
  </si>
  <si>
    <t>ΛΟΙΠΕΣ</t>
  </si>
  <si>
    <t>86-90</t>
  </si>
  <si>
    <t>91-95</t>
  </si>
  <si>
    <t>&gt;95</t>
  </si>
  <si>
    <t>Συνολικό Ποσό</t>
  </si>
  <si>
    <t>ΑΖΕΡΜΠΑΙΤΖΑΝ</t>
  </si>
  <si>
    <t>ΑΙΓΥΠΤΟΣ</t>
  </si>
  <si>
    <t>ΑΙΘΙΟΠΙΑ</t>
  </si>
  <si>
    <t>ΑΛΒΑΝΙΑ</t>
  </si>
  <si>
    <t>ΑΛΛΗ ΧΩΡΑ</t>
  </si>
  <si>
    <t>62</t>
  </si>
  <si>
    <t>ΑΡΓΕΝΤΙΝΗ</t>
  </si>
  <si>
    <t>ΑΡΜΕΝΙΑ</t>
  </si>
  <si>
    <t>68</t>
  </si>
  <si>
    <t>ΑΥΣΤΡΑΛΙΑ</t>
  </si>
  <si>
    <t>65</t>
  </si>
  <si>
    <t>ΑΥΣΤΡΙΑ</t>
  </si>
  <si>
    <t>ΒΕΛΓΙΟ</t>
  </si>
  <si>
    <t>ΒΙΕΤΝΑΜ</t>
  </si>
  <si>
    <t>ΒΟΛΙΒΙΑ</t>
  </si>
  <si>
    <t>ΒΟΣΝΙΑ ΚΑΙ ΕΡΖΕΓΟΒΙΝΗ</t>
  </si>
  <si>
    <t>ΒΟΥΛΓΑΡΙΑ</t>
  </si>
  <si>
    <t>ΒΡΑΖΙΛΙΑ</t>
  </si>
  <si>
    <t>ΓΑΛΛΙΑ</t>
  </si>
  <si>
    <t>ΓΕΡΜΑΝΙΑ</t>
  </si>
  <si>
    <t>ΓΕΩΡΓΙΑ</t>
  </si>
  <si>
    <t>ΓΙΟΥΓΚΟΣΛΑΒΙΑ</t>
  </si>
  <si>
    <t>ΓΚΑΜΠΙΑ</t>
  </si>
  <si>
    <t>ΓΚΑΝΑ</t>
  </si>
  <si>
    <t>ΓΚΟΥΑΜ</t>
  </si>
  <si>
    <t>ΔΑΝΙΑ</t>
  </si>
  <si>
    <t>ΔΟΜΗΝΙΚΑΝΙΚΗ ΔΗΜΟΚΡΑΤΙΑ</t>
  </si>
  <si>
    <t>ΕΛΒΕΤΙΑ</t>
  </si>
  <si>
    <t>ΕΛΛΑΔΑ</t>
  </si>
  <si>
    <t>ΕΡΥΘΡΑΙΑ</t>
  </si>
  <si>
    <t>ΗΠΑ</t>
  </si>
  <si>
    <t>ΙΑΠΩΝΙΑ</t>
  </si>
  <si>
    <t>ΙΝΔΙΑ</t>
  </si>
  <si>
    <t>ΙΝΔΟΝΗΣΙΑ</t>
  </si>
  <si>
    <t>ΙΟΡΔΑΝΙΑ</t>
  </si>
  <si>
    <t>ΙΡΑΚ</t>
  </si>
  <si>
    <t>ΙΡΑΝ</t>
  </si>
  <si>
    <t>ΙΡΛΑΝΔΙΑ</t>
  </si>
  <si>
    <t>ΙΣΠΑΝΙΑ</t>
  </si>
  <si>
    <t>ΙΣΡΑΗΛ</t>
  </si>
  <si>
    <t>ΙΤΑΛΙΑ</t>
  </si>
  <si>
    <t>ΚΑΖΑΚΧΣΤΑΝ</t>
  </si>
  <si>
    <t>ΚΑΝΑΔΑΣ</t>
  </si>
  <si>
    <t>ΚΟΛΟΜΒΙΑ</t>
  </si>
  <si>
    <t>ΚΟΣΤΑ ΡΙΚΑ</t>
  </si>
  <si>
    <t>ΚΟΥΒΑ</t>
  </si>
  <si>
    <t>ΚΟΥΒΕΙΤ</t>
  </si>
  <si>
    <t>ΚΡΟΑΤΙΑ</t>
  </si>
  <si>
    <t>ΚΥΠΡΟΣ</t>
  </si>
  <si>
    <t>ΛΕΤΟΝΙΑ</t>
  </si>
  <si>
    <t>ΛΕΥΚΟΡΩΣΙΑ</t>
  </si>
  <si>
    <t>ΛΙΒΑΝΟΣ</t>
  </si>
  <si>
    <t>ΛΙΒΥΗ</t>
  </si>
  <si>
    <t>ΛΙΘΟΥΑΝΙΑ</t>
  </si>
  <si>
    <t>ΜΑΛΤΑ</t>
  </si>
  <si>
    <t>ΜΑΡΟΚΟ</t>
  </si>
  <si>
    <t>ΜΟΛΔΑΒΙΑ</t>
  </si>
  <si>
    <t>58</t>
  </si>
  <si>
    <t>ΜΠΑΝΓΚΛΑΝΤΕΣ</t>
  </si>
  <si>
    <t>ΜΠΟΥΡΟΥΝΤΙ</t>
  </si>
  <si>
    <t>ΝΕΑ ΖΗΛΑΝΔΙΑ</t>
  </si>
  <si>
    <t>ΝΙΓΗΡΙΑ</t>
  </si>
  <si>
    <t>ΝΙΚΑΡΑΓΟΥΑ</t>
  </si>
  <si>
    <t>ΝΟΡΒΗΓΙΑ</t>
  </si>
  <si>
    <t>ΝΟΤΙΟΣ ΑΦΡΙΚΗ</t>
  </si>
  <si>
    <t>ΟΛΛΑΝΔΙΑ</t>
  </si>
  <si>
    <t>ΟΥΓΓΑΡΙΑ</t>
  </si>
  <si>
    <t>ΟΥΓΚΑΝΤΑ</t>
  </si>
  <si>
    <t>ΟΥΖΜΠΕΚΙΣΤΑΝ</t>
  </si>
  <si>
    <t>ΟΥΚΡΑΝΙΑ</t>
  </si>
  <si>
    <t>ΟΥΡΟΥΓΟΥΑΗ</t>
  </si>
  <si>
    <t>ΠΑΚΙΣΤΑΝ</t>
  </si>
  <si>
    <t>ΠΑΝΑΜΑΣ</t>
  </si>
  <si>
    <t>ΠΑΡΑΓΟΥΑΗ</t>
  </si>
  <si>
    <t>ΠΕΡΟΥ</t>
  </si>
  <si>
    <t>ΠΟΛΩΝΙΑ</t>
  </si>
  <si>
    <t>ΡΟΥΜΑΝΙΑ</t>
  </si>
  <si>
    <t>ΡΩΣΙΑ</t>
  </si>
  <si>
    <t>ΣΕΡΒΙΑ</t>
  </si>
  <si>
    <t>ΣΕΥΧΕΛΛΕΣ</t>
  </si>
  <si>
    <t>ΣΙΝΓΚΑΠΟΥΡΗ</t>
  </si>
  <si>
    <t>ΣΛΟΒΑΚΙΑ</t>
  </si>
  <si>
    <t>ΣΟΥΔΑΝ</t>
  </si>
  <si>
    <t>ΣΟΥΗΔΙΑ</t>
  </si>
  <si>
    <t>ΣΡΙ ΛΑΝΚΑ</t>
  </si>
  <si>
    <t>ΣΥΡΙΑ</t>
  </si>
  <si>
    <t>ΤΑΝΖΑΝΙΑ</t>
  </si>
  <si>
    <t>ΤΑΥΛΑΝΔΗ</t>
  </si>
  <si>
    <t>ΤΟΥΡΚΙΑ</t>
  </si>
  <si>
    <t>ΤΣΕΧΙΑ</t>
  </si>
  <si>
    <t>ΤΥΝΗΣΙΑ</t>
  </si>
  <si>
    <t>ΦΙΛΙΠΠΙΝΕΣ</t>
  </si>
  <si>
    <t>ΦΙΝΛΑΝΔΙΑ</t>
  </si>
  <si>
    <t>ΦΥΡΟΜ</t>
  </si>
  <si>
    <t>ΧΙΛΗ</t>
  </si>
  <si>
    <t>ΑΡΓΟΛΙΔΑΣ</t>
  </si>
  <si>
    <t>ΑΡΚΑΔΙΑΣ</t>
  </si>
  <si>
    <t>ΑΡΤΑΣ</t>
  </si>
  <si>
    <t>ΑΤΤΙΚΗΣ</t>
  </si>
  <si>
    <t>ΑΧΑΙΑΣ</t>
  </si>
  <si>
    <t>ΒΟΙΩΤΙΑΣ</t>
  </si>
  <si>
    <t>ΓΡΕΒΕΝΩΝ</t>
  </si>
  <si>
    <t>ΔΡΑΜΑΣ</t>
  </si>
  <si>
    <t>ΔΩΔΕΚΑΝΗΣΟΥ</t>
  </si>
  <si>
    <t>ΕΒΡΟΥ</t>
  </si>
  <si>
    <t>ΕΥΒΟΙΑΣ</t>
  </si>
  <si>
    <t>ΕΥΡΥΤΑΝΙΑΣ</t>
  </si>
  <si>
    <t>ΖΑΚΥΝΘΟΥ</t>
  </si>
  <si>
    <t>ΗΛΕΙΑΣ</t>
  </si>
  <si>
    <t>ΗΜΑΘΙΑΣ</t>
  </si>
  <si>
    <t>ΗΡΑΚΛΕΙΟΥ</t>
  </si>
  <si>
    <t>ΘΕΣΠΡΩΤΙΑΣ</t>
  </si>
  <si>
    <t>ΘΕΣΣΑΛΟΝΙΚΗΣ</t>
  </si>
  <si>
    <t>ΙΩΑΝΝΙΝΩΝ</t>
  </si>
  <si>
    <t>ΚΑΒΑΛΑΣ</t>
  </si>
  <si>
    <t>ΚΑΡΔΙΤΣΑΣ</t>
  </si>
  <si>
    <t>ΚΑΣΤΟΡΙΑΣ</t>
  </si>
  <si>
    <t>ΚΕΡΚΥΡΑΣ</t>
  </si>
  <si>
    <t>ΚΕΦΑΛΛΗΝΙΑΣ</t>
  </si>
  <si>
    <t>ΚΙΛΚΙΣ</t>
  </si>
  <si>
    <t>ΚΟΖΑΝΗΣ</t>
  </si>
  <si>
    <t>ΚΟΡΙΝΘΙΑΣ</t>
  </si>
  <si>
    <t>ΚΥΚΛΑΔΩΝ</t>
  </si>
  <si>
    <t>ΛΑΚΩΝΙΑΣ</t>
  </si>
  <si>
    <t>ΛΑΡΙΣΗΣ</t>
  </si>
  <si>
    <t>ΛΑΣΙΘΙΟΥ</t>
  </si>
  <si>
    <t>ΛΕΣΒΟΥ</t>
  </si>
  <si>
    <t>ΛΕΥΚΑΔΑΣ</t>
  </si>
  <si>
    <t>ΜΑΓΝΗΣΙΑΣ</t>
  </si>
  <si>
    <t>ΜΕΣΣΗΝΙΑΣ</t>
  </si>
  <si>
    <t>ΞΑΝΘΗΣ</t>
  </si>
  <si>
    <t>ΠΕΛΛΗΣ</t>
  </si>
  <si>
    <t>ΠΙΕΡΙΑΣ</t>
  </si>
  <si>
    <t>ΠΡΕΒΕΖΗΣ</t>
  </si>
  <si>
    <t>ΡΕΘΥΜΝΗΣ</t>
  </si>
  <si>
    <t>ΡΟΔΟΠΗΣ</t>
  </si>
  <si>
    <t>ΣΑΜΟΥ</t>
  </si>
  <si>
    <t>ΣΕΡΡΩΝ</t>
  </si>
  <si>
    <t>ΤΡΙΚΑΛΩΝ</t>
  </si>
  <si>
    <t>ΦΘΙΩΤΙΔΑΣ</t>
  </si>
  <si>
    <t>ΦΛΩΡΙΝΑΣ</t>
  </si>
  <si>
    <t>ΦΩΚΙΔΑΣ</t>
  </si>
  <si>
    <t>ΧΑΛΚΙΔΙΚΗΣ</t>
  </si>
  <si>
    <t>ΧΑΝΙΩΝ</t>
  </si>
  <si>
    <t>ΧΙΟΥ</t>
  </si>
  <si>
    <t>10000</t>
  </si>
  <si>
    <t>21001</t>
  </si>
  <si>
    <t>21002</t>
  </si>
  <si>
    <t>21003</t>
  </si>
  <si>
    <t>21007</t>
  </si>
  <si>
    <t>21009</t>
  </si>
  <si>
    <t>21011</t>
  </si>
  <si>
    <t>21012</t>
  </si>
  <si>
    <t>21013</t>
  </si>
  <si>
    <t>21018</t>
  </si>
  <si>
    <t>21019</t>
  </si>
  <si>
    <t>21020</t>
  </si>
  <si>
    <t>21021</t>
  </si>
  <si>
    <t>21022</t>
  </si>
  <si>
    <t>21026</t>
  </si>
  <si>
    <t>22003</t>
  </si>
  <si>
    <t>22004</t>
  </si>
  <si>
    <t>22015</t>
  </si>
  <si>
    <t>22016</t>
  </si>
  <si>
    <t>22017</t>
  </si>
  <si>
    <t>22020</t>
  </si>
  <si>
    <t>22022</t>
  </si>
  <si>
    <t>22026</t>
  </si>
  <si>
    <t>22035</t>
  </si>
  <si>
    <t>22036</t>
  </si>
  <si>
    <t>22037</t>
  </si>
  <si>
    <t>22041</t>
  </si>
  <si>
    <t>22047</t>
  </si>
  <si>
    <t>22054</t>
  </si>
  <si>
    <t>22060</t>
  </si>
  <si>
    <t>22070</t>
  </si>
  <si>
    <t>22076</t>
  </si>
  <si>
    <t>22077</t>
  </si>
  <si>
    <t>22078</t>
  </si>
  <si>
    <t>22079</t>
  </si>
  <si>
    <t>22080</t>
  </si>
  <si>
    <t>22081</t>
  </si>
  <si>
    <t>22146</t>
  </si>
  <si>
    <t>24005</t>
  </si>
  <si>
    <t>31001</t>
  </si>
  <si>
    <t>32001</t>
  </si>
  <si>
    <t>32002</t>
  </si>
  <si>
    <t>32003</t>
  </si>
  <si>
    <t>32004</t>
  </si>
  <si>
    <t>32022</t>
  </si>
  <si>
    <t>32023</t>
  </si>
  <si>
    <t>Α. ΑΝΔΡΕΣ</t>
  </si>
  <si>
    <t>Β. ΓΥΝΑΙΚΕΣ</t>
  </si>
  <si>
    <t>Γ. ΧΩΡΙΣ ΕΝΔΕΙΞΗ ΦΥΛΟΥ</t>
  </si>
  <si>
    <t>Ηλικία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</si>
  <si>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</si>
  <si>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</si>
  <si>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</si>
  <si>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</si>
  <si>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</si>
  <si>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</si>
  <si>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</si>
  <si>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</si>
  <si>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</si>
  <si>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</si>
  <si>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63</t>
  </si>
  <si>
    <t>64</t>
  </si>
  <si>
    <t>66</t>
  </si>
  <si>
    <t>67</t>
  </si>
  <si>
    <t>69</t>
  </si>
  <si>
    <t>ΕΤΑΤ-ΤΑΠΤΠ</t>
  </si>
  <si>
    <t xml:space="preserve">ΙΚΑ            </t>
  </si>
  <si>
    <t xml:space="preserve">ΟΑΕΕ-ΤΣΑ       </t>
  </si>
  <si>
    <t xml:space="preserve">ΤΣΕΑΠΓΣΟ       </t>
  </si>
  <si>
    <t xml:space="preserve">ΤΣΠΗΣΑΠ        </t>
  </si>
  <si>
    <t xml:space="preserve">ΤΣΠΕΤΕ         </t>
  </si>
  <si>
    <t xml:space="preserve">ΤΣΠΤΕ          </t>
  </si>
  <si>
    <t xml:space="preserve">ΤΣΠΠΑΤΕ        </t>
  </si>
  <si>
    <t xml:space="preserve">ΤΑΠΙΛΤ         </t>
  </si>
  <si>
    <t xml:space="preserve">ΤΑΠΕΤΒΑ        </t>
  </si>
  <si>
    <t xml:space="preserve">ΤΑΠΟΤΕ         </t>
  </si>
  <si>
    <t xml:space="preserve">ΟΑΕΕ-ΤΕΒΕ      </t>
  </si>
  <si>
    <t xml:space="preserve">ΕΤΑΑ-ΤΣΑΥ      </t>
  </si>
  <si>
    <t xml:space="preserve">ΕΤΑΑ-ΤΣΜΕΔΕ    </t>
  </si>
  <si>
    <t xml:space="preserve">ΟΠΣ-ΙΚΑ        </t>
  </si>
  <si>
    <t xml:space="preserve">ΕΤΑΤ-ΤΑΠΤΠ     </t>
  </si>
  <si>
    <t xml:space="preserve">ΕΤΕΑ-ΕΤΕΑΜ-ΟΠΣ </t>
  </si>
  <si>
    <t xml:space="preserve">ΠΛΟΗΓΗΣΗ       </t>
  </si>
  <si>
    <t xml:space="preserve">ΟΠΑΔ-ΤΥΔΚΥ     </t>
  </si>
  <si>
    <t xml:space="preserve">ΝΑΤ            </t>
  </si>
  <si>
    <t xml:space="preserve">ΜΤΣ            </t>
  </si>
  <si>
    <t xml:space="preserve">ΜΤΝ            </t>
  </si>
  <si>
    <t xml:space="preserve">ΜΤΑ            </t>
  </si>
  <si>
    <t xml:space="preserve">ΜΤΠΥ           </t>
  </si>
  <si>
    <t xml:space="preserve">ΕΚΟΕΜΝ         </t>
  </si>
  <si>
    <t xml:space="preserve">ΕΚΟEΜΣ         </t>
  </si>
  <si>
    <t>21006</t>
  </si>
  <si>
    <t>22009</t>
  </si>
  <si>
    <t>22082</t>
  </si>
  <si>
    <t>ΕΤΑΑ-ΤΑΝ</t>
  </si>
  <si>
    <t>ΤΣΠΕΑΘ</t>
  </si>
  <si>
    <t>ΤΑΙΣΥΤ</t>
  </si>
  <si>
    <t>ΤΑΠ-ΔΕΗ</t>
  </si>
  <si>
    <t xml:space="preserve">ΤΑΝΠΤ-ΟΑΕΕ     </t>
  </si>
  <si>
    <t xml:space="preserve">ΕΤΑΑ-ΤΑΝ       </t>
  </si>
  <si>
    <t xml:space="preserve">ΤΣΠΕΑΘ         </t>
  </si>
  <si>
    <t xml:space="preserve">ΤΑΙΣΥΤ         </t>
  </si>
  <si>
    <t xml:space="preserve">ΤΣΕΥΠΑ         </t>
  </si>
  <si>
    <t xml:space="preserve">ΤΣΕΥΠΘ         </t>
  </si>
  <si>
    <t xml:space="preserve">ΤΑΤΤΑΘ         </t>
  </si>
  <si>
    <t xml:space="preserve">ΤΑΠ-ΔΕΗ        </t>
  </si>
  <si>
    <t xml:space="preserve">ΤΑΦΕΕΤ         </t>
  </si>
  <si>
    <t xml:space="preserve">ΤΑΑΞΤ          </t>
  </si>
  <si>
    <t xml:space="preserve">ΤΑΙΗΕΑΘ        </t>
  </si>
  <si>
    <t>1=Εποπτεύων, 
0=ΦΚΑ</t>
  </si>
  <si>
    <t>ΕΠΟΠΤΕΥΩΝ ΦΟΡΕΑΣ</t>
  </si>
  <si>
    <t>ΓΛΚ</t>
  </si>
  <si>
    <t>ΕΚΟΕΜΣ</t>
  </si>
  <si>
    <t>ΕΤΑΑ</t>
  </si>
  <si>
    <t>ΕΤΑΠ-ΜΜΕ</t>
  </si>
  <si>
    <t>ΤΣΕΥΠΑ</t>
  </si>
  <si>
    <t>ΤΣΕΥΠΘ</t>
  </si>
  <si>
    <t>ΤΑΤΤΑΘ</t>
  </si>
  <si>
    <t>ΤΑΦΕΕΤ</t>
  </si>
  <si>
    <t>ΤΑΑΞΤ</t>
  </si>
  <si>
    <t>ΤΑΙΗΕΑΘ</t>
  </si>
  <si>
    <t>ΕΤΑΤ</t>
  </si>
  <si>
    <t>ΕΤΕΑ-ΕΤΕΑΜ-ΟΠΣ</t>
  </si>
  <si>
    <t>ΤΣΠΗΣΑΠ</t>
  </si>
  <si>
    <t>ΤΑΠΙΛΤ</t>
  </si>
  <si>
    <t>ΟΠΣ-ΙΚΑ</t>
  </si>
  <si>
    <t xml:space="preserve">ΜΤΑ </t>
  </si>
  <si>
    <t>ΟΑΕΕ</t>
  </si>
  <si>
    <t>ΤΑΝΠΤ-ΟΑΕΕ</t>
  </si>
  <si>
    <t>ΠΛΟΗΓΗΣΗ</t>
  </si>
  <si>
    <t>ΤΣΠΤΕ</t>
  </si>
  <si>
    <t>ΟΠΑΔ-ΤΥΔΚΥ</t>
  </si>
  <si>
    <t>21101</t>
  </si>
  <si>
    <t>22161</t>
  </si>
  <si>
    <t>21031</t>
  </si>
  <si>
    <t>22073</t>
  </si>
  <si>
    <t>21025</t>
  </si>
  <si>
    <t>21030</t>
  </si>
  <si>
    <t>22072</t>
  </si>
  <si>
    <t>21023</t>
  </si>
  <si>
    <t>21024</t>
  </si>
  <si>
    <t>22075</t>
  </si>
  <si>
    <t>22046</t>
  </si>
  <si>
    <t>22045</t>
  </si>
  <si>
    <t>22160</t>
  </si>
  <si>
    <t>21032</t>
  </si>
  <si>
    <t>21010</t>
  </si>
  <si>
    <t>21004</t>
  </si>
  <si>
    <t>22071</t>
  </si>
  <si>
    <t>22021</t>
  </si>
  <si>
    <t>21015</t>
  </si>
  <si>
    <t>21027</t>
  </si>
  <si>
    <t>21227</t>
  </si>
  <si>
    <t>22200</t>
  </si>
  <si>
    <t>21008</t>
  </si>
  <si>
    <t>23005</t>
  </si>
  <si>
    <t>ΜΕΞΙΚΟ</t>
  </si>
  <si>
    <t>ΝΕΑ ΓΟΥΙΝΕΑ</t>
  </si>
  <si>
    <t>ΔΗΜΟΣΙΟ</t>
  </si>
  <si>
    <t>ΖΙΜΠΑΜΠΟΥΕ</t>
  </si>
  <si>
    <t>Φορέας</t>
  </si>
  <si>
    <t>Κωδικός</t>
  </si>
  <si>
    <t>Other</t>
  </si>
  <si>
    <t>ΑΦΓΑΝΙΣΤΑΝ</t>
  </si>
  <si>
    <t>ΛΟΥΞΕΜΒΟΥΡΓΟ</t>
  </si>
  <si>
    <t>ΣΛΟΒΕΝΙΑ</t>
  </si>
  <si>
    <t>Όπου το στοιχείο Κωδικού Χώρας Υπηκοότητας είναι κενό λογίζεται ΕΛΛΗΝΙΚΗ</t>
  </si>
  <si>
    <t>ΕΤΑΤ-ΛΑΚ</t>
  </si>
  <si>
    <t>ΖΑΜΠΙΑ</t>
  </si>
  <si>
    <t>ΠΡΑΣΙΝΟ ΑΚΡΩΤΗΡΙΟ</t>
  </si>
  <si>
    <t>ΣΑΝ ΜΑΡΙΝΟ</t>
  </si>
  <si>
    <t xml:space="preserve">ΕΤΑΤ-ΛΑΚ       </t>
  </si>
  <si>
    <t/>
  </si>
  <si>
    <t>Σύνολο:</t>
  </si>
  <si>
    <t>Διάμεσος</t>
  </si>
  <si>
    <t>Γ. Μερίσματα</t>
  </si>
  <si>
    <t>Μερίσματα</t>
  </si>
  <si>
    <t xml:space="preserve">0,01-500    </t>
  </si>
  <si>
    <t xml:space="preserve">500,01-1000 </t>
  </si>
  <si>
    <t>1000,01-1500</t>
  </si>
  <si>
    <t>1500,01-2000</t>
  </si>
  <si>
    <t>2000,01-2500</t>
  </si>
  <si>
    <t xml:space="preserve">Άνω των 2500,01 </t>
  </si>
  <si>
    <t xml:space="preserve">0,01-100     </t>
  </si>
  <si>
    <t xml:space="preserve">100,01-200   </t>
  </si>
  <si>
    <t xml:space="preserve">200,01-300   </t>
  </si>
  <si>
    <t xml:space="preserve">300,01-400   </t>
  </si>
  <si>
    <t xml:space="preserve">400,01-500   </t>
  </si>
  <si>
    <t xml:space="preserve">500,01-1000  </t>
  </si>
  <si>
    <t xml:space="preserve">1000,01-1500 </t>
  </si>
  <si>
    <t xml:space="preserve">1500,01-2000 </t>
  </si>
  <si>
    <t xml:space="preserve">2000,01-2500 </t>
  </si>
  <si>
    <t>0,01-100</t>
  </si>
  <si>
    <t>100,01-200</t>
  </si>
  <si>
    <t>200,01-300</t>
  </si>
  <si>
    <t>300,01-400</t>
  </si>
  <si>
    <t>400,01-500</t>
  </si>
  <si>
    <t>500,01-600</t>
  </si>
  <si>
    <t>600,01-700</t>
  </si>
  <si>
    <t>700,01-800</t>
  </si>
  <si>
    <t>800,01-900</t>
  </si>
  <si>
    <t>900,01-1000</t>
  </si>
  <si>
    <t>1000,01-1100</t>
  </si>
  <si>
    <t>1100,01-1200</t>
  </si>
  <si>
    <t>1200,01-1300</t>
  </si>
  <si>
    <t>1300,01-1400</t>
  </si>
  <si>
    <t>1400,01-1500</t>
  </si>
  <si>
    <t>1500,01-1600</t>
  </si>
  <si>
    <t>1600,01-1700</t>
  </si>
  <si>
    <t>1700,01-1800</t>
  </si>
  <si>
    <t>1800,01-1900</t>
  </si>
  <si>
    <t>1900,01-2000</t>
  </si>
  <si>
    <t>2000,01-2250</t>
  </si>
  <si>
    <t>2250,01-2500</t>
  </si>
  <si>
    <t>2500,01-2750</t>
  </si>
  <si>
    <t>2750,01-3000</t>
  </si>
  <si>
    <t>3000,01-3250</t>
  </si>
  <si>
    <t>3250,01-3500</t>
  </si>
  <si>
    <t>3500,01-3750</t>
  </si>
  <si>
    <t>3750,01-4000</t>
  </si>
  <si>
    <t>4000,01-4250</t>
  </si>
  <si>
    <t>4250,01-4500</t>
  </si>
  <si>
    <t>4500,01-4750</t>
  </si>
  <si>
    <t>4750,01-5000</t>
  </si>
  <si>
    <t>5000,01-5250</t>
  </si>
  <si>
    <t>5250,01-5500</t>
  </si>
  <si>
    <t>&gt;5500,01</t>
  </si>
  <si>
    <t>Sum</t>
  </si>
  <si>
    <t>2500,01-3000</t>
  </si>
  <si>
    <t>3000,01-3500</t>
  </si>
  <si>
    <t>3500,01-4000</t>
  </si>
  <si>
    <t>&gt;4000,01</t>
  </si>
  <si>
    <t>ΜΕΡΙΣΜΑΤΑ</t>
  </si>
  <si>
    <t>Συνολικό Πλήθος</t>
  </si>
  <si>
    <t>ΤΡΑΠΕΖΑ ΤΗΣ ΕΛΛΑΔΟΣ</t>
  </si>
  <si>
    <t>ΕΣΘΟΝΙΑ</t>
  </si>
  <si>
    <t>ΚΟΝΓΚΟ ΔΗΜΟΚΡΑΤΙΑ ΤΟΥ (BRAZZAVILLE)</t>
  </si>
  <si>
    <t>ΝΟΤΙΑ ΚΟΡΕΑ</t>
  </si>
  <si>
    <t>ΠΟΡΤΟΓΑΛΙΑ</t>
  </si>
  <si>
    <t>Κρατήσεις υπέρ ΑΚΑΓΕ</t>
  </si>
  <si>
    <t>Κρατήσεις υπέρ Υγείας</t>
  </si>
  <si>
    <t>Συνολικό ποσό δαπάνης</t>
  </si>
  <si>
    <t>21000</t>
  </si>
  <si>
    <t>ΕΦΚΑ</t>
  </si>
  <si>
    <t>ΤΑΠΑΕ</t>
  </si>
  <si>
    <t>ΕΤΕΑΕΠ-ΤΕΑΥΝΤΠ</t>
  </si>
  <si>
    <t>ΕΤΕΑΕΠ-ΤΕΑΥΕΚ</t>
  </si>
  <si>
    <t>ΕΤΕΑΕΠ-ΤΕΑΠΟΖΟ</t>
  </si>
  <si>
    <t>ΕΤΕΑΕΠ-ΤΕΑΧ</t>
  </si>
  <si>
    <t>ΕΤΕΑΕΠ-ΤΕΑΠΟΚΑ</t>
  </si>
  <si>
    <t>ΕΤΕΑΕΠ-ΤΑΔΚΥ</t>
  </si>
  <si>
    <t>ΕΤΕΑΕΠ-ΤΕΑΠΠΕΡΤ</t>
  </si>
  <si>
    <t>ΕΤΕΑΕΠ-ΤΑΣ</t>
  </si>
  <si>
    <t>ΕΤΕΑΕΠ-ΤΕΑΥΑΠ</t>
  </si>
  <si>
    <t>ΕΤΕΑΕΠ-ΤΕΑΥΠΣ</t>
  </si>
  <si>
    <t>ΕΤΕΑΕΠ-ΤΕΑΕΧ</t>
  </si>
  <si>
    <t>ΕΤΕΑΕΠ-ΤΕΑΕΙΓΕ</t>
  </si>
  <si>
    <t>ΕΤΕΑΕΠ-ΕΛΕΜ</t>
  </si>
  <si>
    <t>ΕΤΕΑΕΠ-ΤΕΑΔ</t>
  </si>
  <si>
    <t>ΕΤΕΑΕΠ-ΕΤΕΑΜ</t>
  </si>
  <si>
    <t>ΕΤΕΑΕΠ-ΚΕΑΝ</t>
  </si>
  <si>
    <t>ΕΤΕΑΕΠ-ΤΕΑΠΙΕΝ</t>
  </si>
  <si>
    <t>ΕΤΕΑΕΠ-ΤΣΕΑΠΣΓΟ</t>
  </si>
  <si>
    <t>ΕΤΕΑΕΠ-ΤΕΑΠΕΤΕ</t>
  </si>
  <si>
    <t>ΕΤΕΑΕΠ-ΤΕΑΠ ΔΕΗ</t>
  </si>
  <si>
    <t>ΕΤΕΑΕΠ-ΤΕΑΠ ΟΤΕ</t>
  </si>
  <si>
    <t>ΕΤΕΑΕΠ-ΤΕΑΙΣΥΤ</t>
  </si>
  <si>
    <t>ΕΤΕΑΕΠ-ΤΑΠΤΠ</t>
  </si>
  <si>
    <t>ΕΤΕΑΕΠ-ΤΕΑΠΥΚ</t>
  </si>
  <si>
    <t>ΣΥΝΟΛΑ</t>
  </si>
  <si>
    <t>Ποσοστό</t>
  </si>
  <si>
    <t>Σύνολα :</t>
  </si>
  <si>
    <t xml:space="preserve">ΤΑΠΑΕ          </t>
  </si>
  <si>
    <t>ΕΤΕΑΕΠ-ΤΑΔΚΥ(Κ)</t>
  </si>
  <si>
    <t xml:space="preserve">ΕΤΕΑΕΠ-ΤΕΑΥΝΤΠ </t>
  </si>
  <si>
    <t xml:space="preserve">ΕΤΕΑΕΠ-ΤΕΑΥΕΚ  </t>
  </si>
  <si>
    <t xml:space="preserve">ΕΤΕΑΕΠ-ΤΕΑΠΟΖΟ </t>
  </si>
  <si>
    <t xml:space="preserve">ΕΤΕΑΕΠ-ΤΕΑΧ    </t>
  </si>
  <si>
    <t xml:space="preserve">ΕΤΕΑΕΠ-ΤΕΑΠΟΚΑ </t>
  </si>
  <si>
    <t xml:space="preserve">ΕΤΕΑΕΠ-ΤΑΔΚΥ   </t>
  </si>
  <si>
    <t xml:space="preserve">ΕΤΕΑΕΠ-ΤΕΑΑ    </t>
  </si>
  <si>
    <t xml:space="preserve">ΕΤΕΑΕΠ-ΤΑΣ     </t>
  </si>
  <si>
    <t xml:space="preserve">ΕΤΕΑΕΠ-ΤΕΑΥΑΠ  </t>
  </si>
  <si>
    <t xml:space="preserve">ΕΤΕΑΕΠ-ΤΕΑΥΠΣ  </t>
  </si>
  <si>
    <t xml:space="preserve">ΕΤΕΑΕΠ-ΤΕΑΕΧ   </t>
  </si>
  <si>
    <t xml:space="preserve">ΕΤΕΑΕΠ-ΤΕΑΕΙΓΕ </t>
  </si>
  <si>
    <t xml:space="preserve">ΕΤΕΑΕΠ-ΕΛΕΜ    </t>
  </si>
  <si>
    <t xml:space="preserve">ΕΤΕΑΕΠ-ΤΕΑΔ    </t>
  </si>
  <si>
    <t xml:space="preserve">ΕΤΕΑΕΠ-ΕΤΕΑΜ   </t>
  </si>
  <si>
    <t xml:space="preserve">ΕΤΕΑΕΠ-ΚΕΑΝ    </t>
  </si>
  <si>
    <t xml:space="preserve">ΕΤΕΑΕΠ-ΤΕΑΠΙΕΝ </t>
  </si>
  <si>
    <t xml:space="preserve">ΕΤΕΑΕΠ-ΤΕΑΤΤΑΘ </t>
  </si>
  <si>
    <t xml:space="preserve">ΕΤΕΑΕΠ-ΤΕΑΠΕΤΕ </t>
  </si>
  <si>
    <t xml:space="preserve">ΕΤΕΑΕΠ-ΤΕΑΙΣΥΤ </t>
  </si>
  <si>
    <t xml:space="preserve">ΕΤΕΑΕΠ-ΤΑΠΤΠ   </t>
  </si>
  <si>
    <t xml:space="preserve">ΕΤΕΑΕΠ-ΤΕΑΠΥΚ  </t>
  </si>
  <si>
    <t xml:space="preserve">Σύνολα:        </t>
  </si>
  <si>
    <t>ΕΤΕΑΕΠ</t>
  </si>
  <si>
    <t>ΕΤΕΑΕΠ-ΤΕΑΑ</t>
  </si>
  <si>
    <t>ΕΤΕΑΕΠ-ΤΕΑΤΤΑΘ</t>
  </si>
  <si>
    <t>ΔΗΜΟΣΙΟ (ΕΦΚΑ)</t>
  </si>
  <si>
    <t>ΙΣΛΑΝΔΙΑ</t>
  </si>
  <si>
    <t>ΚΙΝΑ</t>
  </si>
  <si>
    <t xml:space="preserve">ΔΗΜΟΣΙΟ (ΕΦΚΑ) </t>
  </si>
  <si>
    <t>Συνολικό Μηνιαίο Ποσό</t>
  </si>
  <si>
    <t>Σύνολο</t>
  </si>
  <si>
    <t xml:space="preserve">Συντομογραφία </t>
  </si>
  <si>
    <t>ΒΕΝΕΖΟΥΕΛΑ</t>
  </si>
  <si>
    <t>ΤΑΙΒΑΝ</t>
  </si>
  <si>
    <t>21102</t>
  </si>
  <si>
    <t>ΟΠΣ-ΙΚΑ(Ν4387)</t>
  </si>
  <si>
    <t xml:space="preserve">ΟΠΣ-ΙΚΑ(Ν4387) </t>
  </si>
  <si>
    <t>ΚΕΝΥΑ</t>
  </si>
  <si>
    <t>ΣΙΕΡΑ ΛΕΟΝΕ</t>
  </si>
  <si>
    <t>Συνολικό Ποσό Δαπάνης Αναδρομικών</t>
  </si>
  <si>
    <t>Συνολικό Ποσό Δαπάνης Συντάξεων</t>
  </si>
  <si>
    <t>ΕΤΑΤ-ΤΕΑΠΕΤ</t>
  </si>
  <si>
    <t>ΑΓΙΑ ΕΛΕΝΗ</t>
  </si>
  <si>
    <t>ΥΕΜΕΝΗ</t>
  </si>
  <si>
    <t xml:space="preserve">ΕΤΑΤ-ΤΕΑΠΕΤ    </t>
  </si>
  <si>
    <t>Ποσό Δαπάνης Αναδρομικών</t>
  </si>
  <si>
    <t>Ποσό Δαπάνης Σύνταξης</t>
  </si>
  <si>
    <t>Μέσο Ποσό δαπάνης Σύνταξης</t>
  </si>
  <si>
    <t>21327</t>
  </si>
  <si>
    <t>ΑΛΓΕΡΙΑ</t>
  </si>
  <si>
    <t xml:space="preserve">ΕΤΕΑ-ΤΑΥΕΒΖ    </t>
  </si>
  <si>
    <t>22210</t>
  </si>
  <si>
    <t>ΕΤΕΑ-ΤΑΥΕΒΖ</t>
  </si>
  <si>
    <t>ΝΕΠΑΛ</t>
  </si>
  <si>
    <t>21427</t>
  </si>
  <si>
    <t>ΟΠΕΚΑ</t>
  </si>
  <si>
    <t>Ε. Λοιπές</t>
  </si>
  <si>
    <t>Δ. ΟΠΕΚΑ</t>
  </si>
  <si>
    <t>ΟΓΑ</t>
  </si>
  <si>
    <t xml:space="preserve">ΟΓΑ ΥΠΑΛΛΗΛΩΝ  </t>
  </si>
  <si>
    <t>ΟΓΑ-ΧΗΡ.(Ν4387)</t>
  </si>
  <si>
    <t>ΟΓΑ ΥΠΑΛΛΗΛΩΝ</t>
  </si>
  <si>
    <t xml:space="preserve">ΟΓΑ            </t>
  </si>
  <si>
    <t xml:space="preserve">ΟΠΕΚΑ          </t>
  </si>
  <si>
    <t>Ε. Λοιπά</t>
  </si>
  <si>
    <t>Σύνολο ΟΠΕΚΑ</t>
  </si>
  <si>
    <t>Ανασφάλιστων Υπερηλίκων ΟΠΕΚΑ</t>
  </si>
  <si>
    <t>ΝΙΓΗΡΑΣ</t>
  </si>
  <si>
    <t>Πλήθος Συνταξιούχων</t>
  </si>
  <si>
    <t>Μηνιαίο Ποσό (€)</t>
  </si>
  <si>
    <t>Μέσο Εισόδημα /Διάμεσος (€)</t>
  </si>
  <si>
    <t>Κρατήσεις Υγειονομικής Περίθαλψης (€)</t>
  </si>
  <si>
    <t>Μέσο Εισόδημα /Διάμεσος προ Φόρου (€)</t>
  </si>
  <si>
    <t>21500</t>
  </si>
  <si>
    <t>ΑΝΔΡΕΣ</t>
  </si>
  <si>
    <t>ΓΥΝΑΙΚΕΣ</t>
  </si>
  <si>
    <t>ΜΟΖΑΜΒΙΚΗ</t>
  </si>
  <si>
    <t>Κατανομή Κατά Αριθμό Επικουρικών Συντάξεων</t>
  </si>
  <si>
    <t>ΜΑΛΑΙΣΙΑ</t>
  </si>
  <si>
    <t>ΑΙΤΗ</t>
  </si>
  <si>
    <t>ΡΟΥΑΝΤΑ</t>
  </si>
  <si>
    <t>ΕΛ ΣΑΛΒΑΔΟΡ</t>
  </si>
  <si>
    <t>Χωρίς ένδειξη</t>
  </si>
  <si>
    <t xml:space="preserve">Σύνολο </t>
  </si>
  <si>
    <t>Συνολικό Ποσό δαπάνης (Συμπεριλαμβανομένων Κρατήσεις υπέρ ΑΚΑΓΕ και υπέρ Υγείας</t>
  </si>
  <si>
    <t xml:space="preserve"> Κρατήσεις υπέρ ΑΚΑΓΕ</t>
  </si>
  <si>
    <t xml:space="preserve">ΔΗΜΟΣΙΟ        </t>
  </si>
  <si>
    <t xml:space="preserve">Κωδικός Ταμείου </t>
  </si>
  <si>
    <t>Συνολικό Πόσο</t>
  </si>
  <si>
    <t xml:space="preserve">Μηνιαίο Ποσό Σύνταξης </t>
  </si>
  <si>
    <t>ΔΟΜΙΝΙΚΟΣ</t>
  </si>
  <si>
    <t xml:space="preserve">ΕΤΕΑΕΠ-ΤΕΑΔΥ   </t>
  </si>
  <si>
    <t>ΕΤΕΑΕΠ-ΤΕΑΠΕΤΒΑ</t>
  </si>
  <si>
    <t>ΕΤΕΑΕΠ-ΤΕΑΠΕΛΤΑ</t>
  </si>
  <si>
    <t xml:space="preserve">ΕΤΕΑΕΠ-ΤΣΜΕΔΕ  </t>
  </si>
  <si>
    <t>ΕΤΕΑΕΠ-ΤΕΑΔΥ</t>
  </si>
  <si>
    <t>ΕΤΕΑΕΠ-ΤΣΜΕΔΕ</t>
  </si>
  <si>
    <t>ΤΖΑΜΑΙΚΑ</t>
  </si>
  <si>
    <t>ΔΗΜΟΣΙΟ(ΤΙΜΗΤ.)</t>
  </si>
  <si>
    <t>10002</t>
  </si>
  <si>
    <t>ΕΦΚΑ/τ.ΙΚΑ</t>
  </si>
  <si>
    <t>Δ. Λοιπά</t>
  </si>
  <si>
    <t>Σύνολο Μερίσματα</t>
  </si>
  <si>
    <t>22007</t>
  </si>
  <si>
    <t>ΛΕΠΕΤΕ</t>
  </si>
  <si>
    <t>ΚΙΡΓΕΣΙΑ (ΚΙΡΓΙΖΙΑ)</t>
  </si>
  <si>
    <t>ΜΑΔΑΓΑΣΚΑΡΗ</t>
  </si>
  <si>
    <t>ΜΑΥΡΙΚΙΟΣ</t>
  </si>
  <si>
    <t>ΙΣΗΜΕΡΙΝΟΣ (ΕΚΟΥΑΔΟΡ)</t>
  </si>
  <si>
    <t xml:space="preserve">ΛΕΠΕΤΕ         </t>
  </si>
  <si>
    <t>ΕΛΕΠ-ΕΤΕ-ΠΠ ΕΘΝ</t>
  </si>
  <si>
    <t>92016</t>
  </si>
  <si>
    <t>ΣΕΝΕΓΑΛΗ</t>
  </si>
  <si>
    <t>ΠΑΠΟΥΑ ΝΕΑ ΓΟΥΙΝΕΑ</t>
  </si>
  <si>
    <t>ΜΠΕΝΙΝ</t>
  </si>
  <si>
    <t>ΒΑΤΙΚΑΝΟ</t>
  </si>
  <si>
    <t>ΚΕΝΤΡΟΑΦΡΙΚΑΝΙΚΗ ΔΗΜΟΚΡΑΤΙΑ</t>
  </si>
  <si>
    <t>ΠΑΛΑΙΣΤΙΝΗ</t>
  </si>
  <si>
    <t>Σύνολα</t>
  </si>
  <si>
    <t>ΚΑΜΕΡΟΥΝ</t>
  </si>
  <si>
    <t>ΟΝΔΟΥΡΑ</t>
  </si>
  <si>
    <t>ΓΟΥΑΤΕΜΑΛΑ</t>
  </si>
  <si>
    <t>ΜΑΥΡΙΤΑΝΙΑ</t>
  </si>
  <si>
    <t>ΓΟΥΙΑΝΑ</t>
  </si>
  <si>
    <t>ΜΑΚΑΟ</t>
  </si>
  <si>
    <t>1.216,49 / 1.140,00</t>
  </si>
  <si>
    <t>1.147,69 / 1.074,32</t>
  </si>
  <si>
    <t>424,44 / 418,95</t>
  </si>
  <si>
    <t>399,16 / 393,81</t>
  </si>
  <si>
    <t>774,82 / 670,33</t>
  </si>
  <si>
    <t>732,07 / 632,40</t>
  </si>
  <si>
    <t>737,62 / 619,71</t>
  </si>
  <si>
    <t>699,60 / 583,27</t>
  </si>
  <si>
    <t>457,29 / 418,95</t>
  </si>
  <si>
    <t>447,27 / 418,95</t>
  </si>
  <si>
    <t>Μέσο Μηνιαίο Εισόδημα από Συντάξεις προ Φόρων (Με περίθαλψη) (06/2026)</t>
  </si>
  <si>
    <t>1.217,81 / 1.140,85</t>
  </si>
  <si>
    <t>1.148,93 / 1.075,09</t>
  </si>
  <si>
    <t>424,53 / 418,95</t>
  </si>
  <si>
    <t>399,23 / 393,81</t>
  </si>
  <si>
    <t>775,72 / 671,10</t>
  </si>
  <si>
    <t>732,92 / 633,06</t>
  </si>
  <si>
    <t>737,89 / 619,52</t>
  </si>
  <si>
    <t>699,86 / 583,04</t>
  </si>
  <si>
    <t>458,05 / 418,95</t>
  </si>
  <si>
    <t>447,99 / 418,95</t>
  </si>
  <si>
    <t>Μέσο Μηνιαίο Εισόδημα από Συντάξεις προ Φόρων (Με περίθαλψη) (07/2026)</t>
  </si>
  <si>
    <t xml:space="preserve">  </t>
  </si>
  <si>
    <t>Κατανομή Συντάξεων ανά Κατηγορία Σύνταξης - ΔΑΠΑΝΗ (08/2026)</t>
  </si>
  <si>
    <t>Κατανομή Συντάξεων ανά Κατηγορία Σύνταξης - ΕΙΣΟΔΗΜΑ (08/2026)</t>
  </si>
  <si>
    <t>1.218,61 / 1.141,14</t>
  </si>
  <si>
    <t>1.149,69 / 1.075,34</t>
  </si>
  <si>
    <t>424,69 / 418,95</t>
  </si>
  <si>
    <t>399,39 / 393,81</t>
  </si>
  <si>
    <t>776,65 / 672,19</t>
  </si>
  <si>
    <t>733,81 / 633,91</t>
  </si>
  <si>
    <t>738,04 / 619,51</t>
  </si>
  <si>
    <t>700,02 / 583,05</t>
  </si>
  <si>
    <t>459,14 / 418,95</t>
  </si>
  <si>
    <t>448,99 / 418,95</t>
  </si>
  <si>
    <t>Μέσο Μηνιαίο Εισόδημα από Συντάξεις προ Φόρων (Με περίθαλψη) (08/2026)</t>
  </si>
  <si>
    <t>Διαστρωμάτωση Συντάξεων - ΔΑΠΑΝΗ (08/2026)</t>
  </si>
  <si>
    <t>Διαστρωμάτωση Συντάξεων - ΕΙΣΟΔΗΜΑ (08/2026)</t>
  </si>
  <si>
    <t>Συνταξιοδοτική Δαπάνη ΜΕΡΙΣΜΑΤΑ 08/2026</t>
  </si>
  <si>
    <t>Συνταξιοδοτική Δαπάνη ΕΠΙΚΟΥΡΙΚΩΝ Συντάξεων 08/2026</t>
  </si>
  <si>
    <t>Συνταξιοδοτική Δαπάνη ΚΥΡΙΩΝ Συντάξεων 08/2026</t>
  </si>
  <si>
    <t>Κατανομή Συντάξεων ανά Υπηκοότητα  (08/2026)</t>
  </si>
  <si>
    <t>Κατανομή Συντάξεων (Κύριων και Επικουρικών) ανά Νομό (08/2026)</t>
  </si>
  <si>
    <t>Κατανομή Κατά Αριθμό Καταβαλλόμενων Συντάξεων (08/2026)</t>
  </si>
  <si>
    <t>Αναλυτική Κατανομή Κατά Αριθμό Καταβαλλόμενων Συντάξεων (08/2026)</t>
  </si>
  <si>
    <t>Κατανομή Συντάξεων  ανά Νομό και κατηγορία (Γήρατος/Θανάτου/Αναπηρίας) (08/2026)</t>
  </si>
  <si>
    <t>Κατανομή συντάξεων ανά ταμείο για ασφαλισμένους που λαμβάνουν 10, 9, 8 ή 7 Συντάξεις (08/2026)</t>
  </si>
  <si>
    <t>Μέσο Μηνιαίο Εισόδημα από Συντάξεις προ Φόρων ανά Φύλο Συνταξιούχου - ΔΑΠΑΝΗ (08/2026)</t>
  </si>
  <si>
    <t>Διαστρωμάτωση Συνταξιούχων (Εισόδημα από όλες τις Συντάξεις) - ΔΑΠΑΝΗ (08/2026)</t>
  </si>
  <si>
    <t>Διαστρωμάτωση Συνταξιούχων - Ολοι  - ΔΑΠΑΝΗ 08/2026</t>
  </si>
  <si>
    <t>Διαστρωμάτωση Συνταξιούχων - Άνδρες - ΔΑΠΑΝΗ 08/2026</t>
  </si>
  <si>
    <t>Διαστρωμάτωση Συνταξιούχων - Γυναίκες - ΔΑΠΑΝΗ 08/2026</t>
  </si>
  <si>
    <t>Διαστρωμάτωση Συνταξιούχων - Ολοι (Εισόδημα από όλες τις Συντάξεις) 08/2026</t>
  </si>
  <si>
    <t>Διαστρωμάτωση Συνταξιούχων - Άνδρες (Εισόδημα από όλες τις Συντάξεις) 08/2026</t>
  </si>
  <si>
    <t>Διαστρωμάτωση Συνταξιούχων - Γυναίκες (Εισόδημα από όλες τις Συντάξεις) 08/2026</t>
  </si>
  <si>
    <t>Κατανομή Συντάξεων ανά Ταμείο και Κατηγορία - Ομαδοποίηση με Εποπτεύοντα Φορέα (08/2026)</t>
  </si>
  <si>
    <t>Στοιχεία Νέων Συντάξεων με αναδρομικά ποσά ανά κατηγορία - Οριστική Απόφαση (08/2026)</t>
  </si>
  <si>
    <t>Στοιχεία Νέων Συντάξεων με αναδρομικά ποσά ανά κατηγορία - Προσωρινή Απόφαση (08/2026)</t>
  </si>
  <si>
    <t>Στοιχεία Νέων Συντάξεων με αναδρομικά ποσά ανά κατηγορία - Τροποποιητική Απόφαση (08/2026)</t>
  </si>
  <si>
    <t xml:space="preserve">Αναστολές Συντάξεων Λόγω Γάμου -  Καθαρό Πληρωτέο (08/2026) </t>
  </si>
  <si>
    <t xml:space="preserve">Αναστολές Συντάξεων Λόγω Θανάτου - Καθαρό Πληρωτέο (08/2026) </t>
  </si>
  <si>
    <t>Κατανομή Συνταξιούχων ανά Ηλικία και Κατηγορία Σύνταξης - 'Ολοι (ΔΑΠΑΝΗ)_08/2026</t>
  </si>
  <si>
    <t>Κατανομή Συνταξιούχων ανά Ηλικία και Κατηγορία Σύνταξης - Άνδρες (ΔΑΠΑΝΗ)_08/2026</t>
  </si>
  <si>
    <t>Κατανομή Συνταξιούχων ανά Ηλικία και Κατηγορία Σύνταξης - Γυναίκες (ΔΑΠΑΝΗ)_08/2026</t>
  </si>
  <si>
    <t>Κατανομή Ηλικιών Συνταξιούχων (08/2026)</t>
  </si>
  <si>
    <t>Περιφέρεια</t>
  </si>
  <si>
    <t>Μηναίο Ποσό Συντάξεων (ευρώ)</t>
  </si>
  <si>
    <t>ΑΕΠ έτος 2017 (εκ.ευρώ)</t>
  </si>
  <si>
    <t>% ΑΕΠ</t>
  </si>
  <si>
    <t>Ανατολική Μακεδονία-Θράκη</t>
  </si>
  <si>
    <t>Κεντρική Μακεδονία</t>
  </si>
  <si>
    <t>Δυτική Μακεδονία</t>
  </si>
  <si>
    <t>Θεσσαλία</t>
  </si>
  <si>
    <t>Ήπειρος</t>
  </si>
  <si>
    <t>Ιόνια Νησιά</t>
  </si>
  <si>
    <t>Δυτική Ελλάδα</t>
  </si>
  <si>
    <t>Στερεά Ελλάδα</t>
  </si>
  <si>
    <t>Πελοπόννησος</t>
  </si>
  <si>
    <t>Αττική</t>
  </si>
  <si>
    <t>Βόρειο Αιγαίο</t>
  </si>
  <si>
    <t>Νότιο Αιγαίο</t>
  </si>
  <si>
    <t>Κρήτη</t>
  </si>
  <si>
    <t>Διαστρωμάτωση Συνταξιούχων (Εισόδημα από όλες τις Συντάξεις) 08/2026</t>
  </si>
  <si>
    <t>Σ.12:  Ποσά Συντάξεων ανά Περιφέρεια ως Ποσοστό του ΑΕΠ</t>
  </si>
  <si>
    <t xml:space="preserve">Σ.26  Κατανομή Νέων Συνταξιούχων ανά Ηλικία, Κατηγορία Σύνταξης και Κύριο Φορέα με ΠΡΟΣΩΡΙΝΗ απόφαση(Ποσά αναδρομικών-Μηνιαία) </t>
  </si>
  <si>
    <t>Σ.27  Κατανομή Νέων Συνταξιούχων ανά Ηλικία, Κατηγορία Σύνταξης και Κύριο Φορέα με ΤΡΟΠΟΠΟΙΗΤΙΚΗ απόφαση(Ποσά αναδρομικών-Μηνιαία)</t>
  </si>
  <si>
    <t xml:space="preserve">Αναστολές Συντάξεων Λόγω Θανάτου - Καθαρό Πληρωτέο </t>
  </si>
  <si>
    <t>Σ30</t>
  </si>
  <si>
    <t>Αναστολές Συντάξεων Λόγω Γάμου -  Καθαρό Πληρωτέο</t>
  </si>
  <si>
    <t>Σ29</t>
  </si>
  <si>
    <t>Στοιχεία Νέων Συντάξεων με αναδρομικά ποσά ανά κατηγορία - Οριστική Απόφαση</t>
  </si>
  <si>
    <t>Σ28</t>
  </si>
  <si>
    <t>Κατανομή Νέων Συνταξιούχων ανά Ηλικία, Κατηγορία Σύνταξης και Κύριο Φορέα με ΤΡΟΠΟΠΟΙΗΤΙΚΗ απόφαση</t>
  </si>
  <si>
    <t>Σ27</t>
  </si>
  <si>
    <t>Κατανομή Νέων Συνταξιούχων ανά Ηλικία, Κατηγορία Σύνταξης και Κύριο Φορέα με ΠΡΟΣΩΡΙΝΗ απόφαση</t>
  </si>
  <si>
    <t>Σ26</t>
  </si>
  <si>
    <t xml:space="preserve"> Κατανομή Συντάξεων ανά Ταμείο και Κατηγορία - Ομαδοποίηση με Εποπτεύοντα Φορέα </t>
  </si>
  <si>
    <t>Σ25</t>
  </si>
  <si>
    <t>Κατανομή Συνταξιούχων ανά Ηλικία και Κατηγορία Σύνταξης</t>
  </si>
  <si>
    <t>Σ24</t>
  </si>
  <si>
    <t>Κατανομή  Συνταξιούχων ανά ηλικία</t>
  </si>
  <si>
    <t>Σ23</t>
  </si>
  <si>
    <t>Διαστρωμάτωση Συνταξιούχων ανά φύλο</t>
  </si>
  <si>
    <t>Σ22</t>
  </si>
  <si>
    <t xml:space="preserve">Διαστρωμάτωση Συνταξιούχων </t>
  </si>
  <si>
    <t>Σ21</t>
  </si>
  <si>
    <t>Μέση μηνιαία δαπάνη από συντάξεις προ φόρων ανά φύλο</t>
  </si>
  <si>
    <t>Σ20</t>
  </si>
  <si>
    <t>Κατανομή συντάξεων ανά ταμείο για ασφαλισμένους που λαμβάνουν 10, 9,8 ή 7 Συντάξεις</t>
  </si>
  <si>
    <t>Σ19</t>
  </si>
  <si>
    <t xml:space="preserve">Κατανομή Συντάξεων  ανά Νομό και κατηγορία (Γήρατος/Θανάτου/Αναπηρίας) </t>
  </si>
  <si>
    <t>Σ18</t>
  </si>
  <si>
    <t>Κατανομή Κατά Αριθμό Καταβαλλόμενων Συντάξεων</t>
  </si>
  <si>
    <t>Σ17</t>
  </si>
  <si>
    <t>Διαστρωμάτωση Συντάξεων - ΕΙΣΟΔΗΜΑ</t>
  </si>
  <si>
    <t>Σ16</t>
  </si>
  <si>
    <t xml:space="preserve">Μέσο Μηνιαίο Εισόδημα από Συντάξεις προ Φόρων (με περίθαλψη) </t>
  </si>
  <si>
    <t>Σ15</t>
  </si>
  <si>
    <t xml:space="preserve">Κατανομή Συντάξεων ανά Κατηγορία Σύνταξης - ΕΙΣΟΔΗΜΑ  </t>
  </si>
  <si>
    <t>Σ14</t>
  </si>
  <si>
    <t>Κατανομή Συντάξεων ανά Κατηγορία Σύνταξης - ΔΑΠΑΝΗ</t>
  </si>
  <si>
    <t>Σ13</t>
  </si>
  <si>
    <t>Ποσά Συντάξεων ανά Περιφέρεια ως ποσοστό του ΑΕΠ</t>
  </si>
  <si>
    <t>Σ12</t>
  </si>
  <si>
    <t>Κατανομή κατά αριθμό καταβαλλόμενων συντάξεων (κύριων, επικουρικών, μερισμάτων) ανά συνταξιούχο</t>
  </si>
  <si>
    <t>Σ11</t>
  </si>
  <si>
    <t>Κατανομή Συντάξεων ανά υπηκοότητα</t>
  </si>
  <si>
    <t>Σ10</t>
  </si>
  <si>
    <t>Κατανομή Συντάξεων ανά νομό</t>
  </si>
  <si>
    <t>Σ9</t>
  </si>
  <si>
    <r>
      <t xml:space="preserve">Κατανομή </t>
    </r>
    <r>
      <rPr>
        <sz val="11"/>
        <rFont val="Calibri"/>
        <family val="2"/>
        <charset val="161"/>
        <scheme val="minor"/>
      </rPr>
      <t>νέων</t>
    </r>
    <r>
      <rPr>
        <sz val="11"/>
        <color theme="1"/>
        <rFont val="Calibri"/>
        <family val="2"/>
        <charset val="161"/>
        <scheme val="minor"/>
      </rPr>
      <t xml:space="preserve"> Συνταξιούχων ανά ηλικία, κατηγορία σύνταξης &amp; Φορέα Κοινωνικής Ασφάλισης</t>
    </r>
  </si>
  <si>
    <t>Σ8</t>
  </si>
  <si>
    <t>Κατανομή Συντάξεων ανά ταμείο και κατηγορία</t>
  </si>
  <si>
    <t>Σ7</t>
  </si>
  <si>
    <t>Συνταξιοδοτική Δαπάνη Κύριων, Επικουρικών Συντάξεων, Μερισμάτων</t>
  </si>
  <si>
    <t>Σ6</t>
  </si>
  <si>
    <t>Κατανομή Συντάξεων ανά εύρος ποσού δαπάνης</t>
  </si>
  <si>
    <t>Σ5</t>
  </si>
  <si>
    <t>Κατανομή πληρωμής αναδρομικών νέων συντάξεων με προσωρινή απόφαση συνταξιοδότησης ανά Φορέά Κοινωνικής ασφάλισης και κατηγορία σύνταξης</t>
  </si>
  <si>
    <t>Σ4</t>
  </si>
  <si>
    <t>Κατανομή πληρωμής αναδρομικών νέων συντάξεων με τροποποιητική απόφαση συνταξιοδότησης ανά Φορέά Κοινωνικής ασφάλισης και κατηγορία σύνταξης</t>
  </si>
  <si>
    <t>Σ3</t>
  </si>
  <si>
    <t>Κατανομή Συνταξιούχων και εισοδήματος από συντάξεις ανα Ηλικία και κατηγορία σύνταξης</t>
  </si>
  <si>
    <t>Σ2</t>
  </si>
  <si>
    <t>Κατανομή Εισοδήματος Συνταξιούχων ανά Φύλο και εύρος ποσού</t>
  </si>
  <si>
    <t>Σ1</t>
  </si>
  <si>
    <t>Πίνακας Περιεχομένων</t>
  </si>
  <si>
    <t>Παράρτημα</t>
  </si>
  <si>
    <t>Ενιαίο Σύστημα Ελέγχου &amp; Πληρωμών Συντάξεων "ΗΛΙΟΣ"</t>
  </si>
  <si>
    <t xml:space="preserve">Υπουργείο Εργασίας &amp; Κοινωνικών Υποθέσεων
</t>
  </si>
  <si>
    <t>Κατανομή Συνταξιούχων ανά Ηλικία και Κατηγορία Σύνταξης  - 'Ολοι (ΕΙΣΟΔΗΜΑ) 08/2026</t>
  </si>
  <si>
    <t>Κατανομή Συνταξιούχων ανά Ηλικία και Κατηγορία Σύνταξης - Άνδρες (ΕΙΣΟΔΗΜΑ) 08/2026</t>
  </si>
  <si>
    <t>Κατανομή Συνταξιούχων ανά Ηλικία και Κατηγορία Σύνταξης - Γυναίκες (ΕΙΣΟΔΗΜΑ)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</si>
</sst>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#,##0.00\ _€"/>
    <numFmt numFmtId="166" formatCode="#,##0.00\ [$€-408]"/>
    <numFmt numFmtId="167" formatCode="#,##0\ &quot;€&quot;"/>
    <numFmt numFmtId="168" formatCode="0.0%"/>
  </numFmts>
  <fonts count="42" x14ac:knownFonts="1">
    <font>
      <sz val="11"/>
      <color theme="1"/>
      <name val="Calibri"/>
      <family val="2"/>
      <charset val="161"/>
      <scheme val="minor"/>
    </font>
    <font>
      <sz val="8"/>
      <name val="Tahoma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rgb="FF00B05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charset val="161"/>
    </font>
    <font>
      <sz val="10"/>
      <name val="Arial Greek"/>
      <charset val="161"/>
    </font>
    <font>
      <b/>
      <sz val="14"/>
      <color theme="0"/>
      <name val="Calibri"/>
      <family val="2"/>
      <charset val="161"/>
      <scheme val="minor"/>
    </font>
    <font>
      <b/>
      <sz val="14"/>
      <color rgb="FFFFFFFF"/>
      <name val="Calibri"/>
      <family val="2"/>
      <charset val="161"/>
    </font>
    <font>
      <b/>
      <i/>
      <sz val="14"/>
      <color theme="0"/>
      <name val="Calibri"/>
      <family val="2"/>
      <charset val="161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F81BD"/>
        <bgColor rgb="FF000000"/>
      </patternFill>
    </fill>
  </fills>
  <borders count="8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32">
    <xf numFmtId="0" fontId="0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21" applyNumberFormat="0" applyAlignment="0" applyProtection="0"/>
    <xf numFmtId="0" fontId="22" fillId="9" borderId="22" applyNumberFormat="0" applyAlignment="0" applyProtection="0"/>
    <xf numFmtId="0" fontId="23" fillId="9" borderId="21" applyNumberFormat="0" applyAlignment="0" applyProtection="0"/>
    <xf numFmtId="0" fontId="24" fillId="0" borderId="23" applyNumberFormat="0" applyFill="0" applyAlignment="0" applyProtection="0"/>
    <xf numFmtId="0" fontId="25" fillId="10" borderId="24" applyNumberFormat="0" applyAlignment="0" applyProtection="0"/>
    <xf numFmtId="0" fontId="4" fillId="0" borderId="0" applyNumberFormat="0" applyFill="0" applyBorder="0" applyAlignment="0" applyProtection="0"/>
    <xf numFmtId="0" fontId="3" fillId="11" borderId="25" applyNumberFormat="0" applyFont="0" applyAlignment="0" applyProtection="0"/>
    <xf numFmtId="0" fontId="26" fillId="0" borderId="0" applyNumberFormat="0" applyFill="0" applyBorder="0" applyAlignment="0" applyProtection="0"/>
    <xf numFmtId="0" fontId="5" fillId="0" borderId="26" applyNumberFormat="0" applyFill="0" applyAlignment="0" applyProtection="0"/>
    <xf numFmtId="0" fontId="2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7" fillId="35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" fillId="11" borderId="25" applyNumberFormat="0" applyFont="0" applyAlignment="0" applyProtection="0"/>
    <xf numFmtId="0" fontId="3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9" fontId="3" fillId="0" borderId="0" applyFont="0" applyFill="0" applyBorder="0" applyAlignment="0" applyProtection="0"/>
    <xf numFmtId="0" fontId="2" fillId="0" borderId="0"/>
    <xf numFmtId="0" fontId="38" fillId="0" borderId="0" applyBorder="0"/>
  </cellStyleXfs>
  <cellXfs count="498">
    <xf numFmtId="0" fontId="0" fillId="0" borderId="0" xfId="0"/>
    <xf numFmtId="0" fontId="5" fillId="0" borderId="2" xfId="0" applyFont="1" applyBorder="1"/>
    <xf numFmtId="0" fontId="5" fillId="0" borderId="0" xfId="0" applyFont="1"/>
    <xf numFmtId="3" fontId="5" fillId="0" borderId="2" xfId="0" applyNumberFormat="1" applyFont="1" applyBorder="1"/>
    <xf numFmtId="4" fontId="5" fillId="0" borderId="2" xfId="0" applyNumberFormat="1" applyFont="1" applyBorder="1"/>
    <xf numFmtId="0" fontId="0" fillId="0" borderId="2" xfId="0" applyBorder="1" applyAlignment="1">
      <alignment horizontal="left" indent="2"/>
    </xf>
    <xf numFmtId="3" fontId="0" fillId="0" borderId="2" xfId="0" applyNumberFormat="1" applyBorder="1"/>
    <xf numFmtId="0" fontId="0" fillId="0" borderId="2" xfId="0" applyBorder="1"/>
    <xf numFmtId="3" fontId="0" fillId="0" borderId="0" xfId="0" applyNumberFormat="1"/>
    <xf numFmtId="4" fontId="0" fillId="0" borderId="0" xfId="0" applyNumberFormat="1"/>
    <xf numFmtId="0" fontId="5" fillId="0" borderId="3" xfId="0" applyFont="1" applyBorder="1"/>
    <xf numFmtId="0" fontId="4" fillId="0" borderId="0" xfId="0" applyFont="1"/>
    <xf numFmtId="0" fontId="4" fillId="0" borderId="2" xfId="0" applyFont="1" applyBorder="1"/>
    <xf numFmtId="164" fontId="0" fillId="0" borderId="2" xfId="0" applyNumberFormat="1" applyBorder="1"/>
    <xf numFmtId="0" fontId="0" fillId="0" borderId="3" xfId="0" applyBorder="1"/>
    <xf numFmtId="164" fontId="0" fillId="0" borderId="0" xfId="0" applyNumberFormat="1"/>
    <xf numFmtId="0" fontId="0" fillId="0" borderId="3" xfId="0" applyBorder="1" applyAlignment="1">
      <alignment horizontal="left" indent="2"/>
    </xf>
    <xf numFmtId="3" fontId="0" fillId="0" borderId="2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0" fontId="7" fillId="0" borderId="0" xfId="0" applyFont="1"/>
    <xf numFmtId="3" fontId="0" fillId="0" borderId="2" xfId="0" applyNumberFormat="1" applyBorder="1" applyAlignment="1">
      <alignment horizontal="right" indent="2"/>
    </xf>
    <xf numFmtId="4" fontId="0" fillId="0" borderId="2" xfId="0" applyNumberFormat="1" applyBorder="1" applyAlignment="1">
      <alignment horizontal="right" indent="2"/>
    </xf>
    <xf numFmtId="4" fontId="0" fillId="0" borderId="2" xfId="0" applyNumberFormat="1" applyBorder="1"/>
    <xf numFmtId="3" fontId="5" fillId="0" borderId="2" xfId="0" applyNumberFormat="1" applyFont="1" applyBorder="1" applyAlignment="1">
      <alignment horizontal="right" indent="2"/>
    </xf>
    <xf numFmtId="4" fontId="5" fillId="0" borderId="2" xfId="0" applyNumberFormat="1" applyFont="1" applyBorder="1" applyAlignment="1">
      <alignment horizontal="right" indent="2"/>
    </xf>
    <xf numFmtId="3" fontId="5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 vertical="center"/>
    </xf>
    <xf numFmtId="3" fontId="0" fillId="0" borderId="6" xfId="0" applyNumberFormat="1" applyBorder="1"/>
    <xf numFmtId="4" fontId="0" fillId="0" borderId="6" xfId="0" applyNumberFormat="1" applyBorder="1"/>
    <xf numFmtId="4" fontId="5" fillId="2" borderId="2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2" xfId="0" applyBorder="1" applyAlignment="1">
      <alignment horizontal="center"/>
    </xf>
    <xf numFmtId="3" fontId="5" fillId="0" borderId="0" xfId="0" applyNumberFormat="1" applyFont="1"/>
    <xf numFmtId="0" fontId="0" fillId="3" borderId="0" xfId="0" applyFill="1"/>
    <xf numFmtId="0" fontId="9" fillId="0" borderId="0" xfId="0" applyFont="1"/>
    <xf numFmtId="10" fontId="0" fillId="0" borderId="0" xfId="0" applyNumberFormat="1"/>
    <xf numFmtId="0" fontId="0" fillId="0" borderId="0" xfId="0" applyAlignment="1">
      <alignment horizontal="center" vertical="center"/>
    </xf>
    <xf numFmtId="10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9" fillId="4" borderId="2" xfId="0" applyFont="1" applyFill="1" applyBorder="1"/>
    <xf numFmtId="4" fontId="28" fillId="4" borderId="1" xfId="0" applyNumberFormat="1" applyFont="1" applyFill="1" applyBorder="1" applyAlignment="1">
      <alignment horizontal="right" wrapText="1"/>
    </xf>
    <xf numFmtId="3" fontId="9" fillId="4" borderId="2" xfId="0" applyNumberFormat="1" applyFont="1" applyFill="1" applyBorder="1"/>
    <xf numFmtId="4" fontId="9" fillId="4" borderId="2" xfId="0" applyNumberFormat="1" applyFont="1" applyFill="1" applyBorder="1"/>
    <xf numFmtId="164" fontId="9" fillId="4" borderId="2" xfId="0" applyNumberFormat="1" applyFont="1" applyFill="1" applyBorder="1"/>
    <xf numFmtId="4" fontId="10" fillId="4" borderId="6" xfId="0" applyNumberFormat="1" applyFont="1" applyFill="1" applyBorder="1"/>
    <xf numFmtId="3" fontId="9" fillId="4" borderId="6" xfId="0" applyNumberFormat="1" applyFont="1" applyFill="1" applyBorder="1"/>
    <xf numFmtId="0" fontId="0" fillId="0" borderId="7" xfId="0" applyBorder="1" applyAlignment="1">
      <alignment horizontal="center"/>
    </xf>
    <xf numFmtId="3" fontId="9" fillId="4" borderId="2" xfId="0" applyNumberFormat="1" applyFont="1" applyFill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 vertical="center"/>
    </xf>
    <xf numFmtId="0" fontId="29" fillId="0" borderId="0" xfId="2" applyFont="1" applyAlignment="1">
      <alignment horizontal="left" vertical="center" wrapText="1"/>
    </xf>
    <xf numFmtId="4" fontId="8" fillId="0" borderId="2" xfId="1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3" fontId="9" fillId="2" borderId="2" xfId="0" applyNumberFormat="1" applyFont="1" applyFill="1" applyBorder="1" applyAlignment="1">
      <alignment horizontal="center"/>
    </xf>
    <xf numFmtId="3" fontId="28" fillId="4" borderId="1" xfId="0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3" fontId="9" fillId="4" borderId="2" xfId="0" applyNumberFormat="1" applyFont="1" applyFill="1" applyBorder="1" applyAlignment="1">
      <alignment horizontal="right" indent="2"/>
    </xf>
    <xf numFmtId="4" fontId="9" fillId="4" borderId="2" xfId="0" applyNumberFormat="1" applyFont="1" applyFill="1" applyBorder="1" applyAlignment="1">
      <alignment horizontal="right" indent="2"/>
    </xf>
    <xf numFmtId="4" fontId="9" fillId="2" borderId="2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left" indent="2"/>
    </xf>
    <xf numFmtId="4" fontId="9" fillId="4" borderId="2" xfId="0" applyNumberFormat="1" applyFont="1" applyFill="1" applyBorder="1" applyAlignment="1">
      <alignment horizontal="right"/>
    </xf>
    <xf numFmtId="3" fontId="28" fillId="4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 wrapText="1"/>
    </xf>
    <xf numFmtId="0" fontId="8" fillId="3" borderId="3" xfId="0" applyFont="1" applyFill="1" applyBorder="1" applyAlignment="1">
      <alignment horizontal="left" indent="2"/>
    </xf>
    <xf numFmtId="0" fontId="5" fillId="3" borderId="3" xfId="0" applyFont="1" applyFill="1" applyBorder="1"/>
    <xf numFmtId="4" fontId="10" fillId="0" borderId="0" xfId="0" applyNumberFormat="1" applyFont="1" applyAlignment="1">
      <alignment horizontal="right"/>
    </xf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left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right" vertical="center" wrapText="1"/>
    </xf>
    <xf numFmtId="3" fontId="30" fillId="0" borderId="0" xfId="51" applyNumberFormat="1" applyAlignment="1">
      <alignment vertical="center"/>
    </xf>
    <xf numFmtId="0" fontId="0" fillId="0" borderId="10" xfId="0" applyBorder="1" applyAlignment="1">
      <alignment horizontal="center"/>
    </xf>
    <xf numFmtId="3" fontId="8" fillId="0" borderId="2" xfId="0" applyNumberFormat="1" applyFont="1" applyBorder="1" applyAlignment="1">
      <alignment horizontal="right" vertical="center" wrapText="1"/>
    </xf>
    <xf numFmtId="3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7" fontId="5" fillId="0" borderId="0" xfId="0" applyNumberFormat="1" applyFont="1"/>
    <xf numFmtId="0" fontId="11" fillId="2" borderId="42" xfId="0" applyFont="1" applyFill="1" applyBorder="1" applyAlignment="1">
      <alignment horizontal="center" vertical="center"/>
    </xf>
    <xf numFmtId="4" fontId="0" fillId="0" borderId="11" xfId="0" applyNumberFormat="1" applyBorder="1"/>
    <xf numFmtId="4" fontId="0" fillId="0" borderId="16" xfId="0" applyNumberFormat="1" applyBorder="1"/>
    <xf numFmtId="4" fontId="0" fillId="0" borderId="8" xfId="0" applyNumberFormat="1" applyBorder="1"/>
    <xf numFmtId="0" fontId="0" fillId="0" borderId="29" xfId="0" applyBorder="1"/>
    <xf numFmtId="4" fontId="5" fillId="4" borderId="2" xfId="0" applyNumberFormat="1" applyFont="1" applyFill="1" applyBorder="1" applyAlignment="1">
      <alignment horizontal="right"/>
    </xf>
    <xf numFmtId="0" fontId="30" fillId="0" borderId="0" xfId="66" applyAlignment="1">
      <alignment vertical="center"/>
    </xf>
    <xf numFmtId="0" fontId="9" fillId="0" borderId="0" xfId="65" applyFont="1" applyAlignment="1">
      <alignment horizontal="center"/>
    </xf>
    <xf numFmtId="0" fontId="30" fillId="0" borderId="44" xfId="66" applyBorder="1" applyAlignment="1">
      <alignment vertical="center"/>
    </xf>
    <xf numFmtId="3" fontId="30" fillId="0" borderId="44" xfId="66" applyNumberFormat="1" applyBorder="1" applyAlignment="1">
      <alignment vertical="center"/>
    </xf>
    <xf numFmtId="4" fontId="30" fillId="0" borderId="44" xfId="66" applyNumberFormat="1" applyBorder="1" applyAlignment="1">
      <alignment vertical="center"/>
    </xf>
    <xf numFmtId="0" fontId="30" fillId="0" borderId="44" xfId="69" applyBorder="1" applyAlignment="1">
      <alignment vertical="center"/>
    </xf>
    <xf numFmtId="3" fontId="30" fillId="0" borderId="44" xfId="69" applyNumberFormat="1" applyBorder="1" applyAlignment="1">
      <alignment vertical="center"/>
    </xf>
    <xf numFmtId="4" fontId="30" fillId="0" borderId="44" xfId="69" applyNumberFormat="1" applyBorder="1" applyAlignment="1">
      <alignment vertical="center"/>
    </xf>
    <xf numFmtId="0" fontId="9" fillId="4" borderId="46" xfId="69" applyFont="1" applyFill="1" applyBorder="1" applyAlignment="1">
      <alignment vertical="center"/>
    </xf>
    <xf numFmtId="3" fontId="9" fillId="4" borderId="47" xfId="69" applyNumberFormat="1" applyFont="1" applyFill="1" applyBorder="1" applyAlignment="1">
      <alignment vertical="center"/>
    </xf>
    <xf numFmtId="4" fontId="9" fillId="4" borderId="47" xfId="69" applyNumberFormat="1" applyFont="1" applyFill="1" applyBorder="1" applyAlignment="1">
      <alignment vertical="center"/>
    </xf>
    <xf numFmtId="0" fontId="9" fillId="4" borderId="47" xfId="69" applyFont="1" applyFill="1" applyBorder="1" applyAlignment="1">
      <alignment vertical="center"/>
    </xf>
    <xf numFmtId="4" fontId="0" fillId="0" borderId="16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4" fontId="0" fillId="0" borderId="8" xfId="0" applyNumberFormat="1" applyBorder="1" applyAlignment="1">
      <alignment vertical="center"/>
    </xf>
    <xf numFmtId="0" fontId="10" fillId="4" borderId="12" xfId="0" applyFont="1" applyFill="1" applyBorder="1"/>
    <xf numFmtId="4" fontId="9" fillId="4" borderId="13" xfId="0" applyNumberFormat="1" applyFont="1" applyFill="1" applyBorder="1"/>
    <xf numFmtId="0" fontId="30" fillId="0" borderId="44" xfId="71" applyBorder="1" applyAlignment="1">
      <alignment vertical="center"/>
    </xf>
    <xf numFmtId="4" fontId="30" fillId="0" borderId="44" xfId="71" applyNumberFormat="1" applyBorder="1" applyAlignment="1">
      <alignment vertical="center"/>
    </xf>
    <xf numFmtId="3" fontId="30" fillId="0" borderId="44" xfId="71" applyNumberFormat="1" applyBorder="1" applyAlignment="1">
      <alignment vertical="center"/>
    </xf>
    <xf numFmtId="164" fontId="30" fillId="0" borderId="44" xfId="71" applyNumberFormat="1" applyBorder="1" applyAlignment="1">
      <alignment vertical="center"/>
    </xf>
    <xf numFmtId="0" fontId="9" fillId="2" borderId="49" xfId="0" applyFont="1" applyFill="1" applyBorder="1" applyAlignment="1">
      <alignment horizontal="center"/>
    </xf>
    <xf numFmtId="0" fontId="9" fillId="4" borderId="47" xfId="71" applyFont="1" applyFill="1" applyBorder="1" applyAlignment="1">
      <alignment vertical="center"/>
    </xf>
    <xf numFmtId="3" fontId="9" fillId="4" borderId="47" xfId="71" applyNumberFormat="1" applyFont="1" applyFill="1" applyBorder="1" applyAlignment="1">
      <alignment vertical="center"/>
    </xf>
    <xf numFmtId="164" fontId="9" fillId="4" borderId="47" xfId="71" applyNumberFormat="1" applyFont="1" applyFill="1" applyBorder="1" applyAlignment="1">
      <alignment vertical="center"/>
    </xf>
    <xf numFmtId="4" fontId="9" fillId="4" borderId="47" xfId="71" applyNumberFormat="1" applyFont="1" applyFill="1" applyBorder="1" applyAlignment="1">
      <alignment vertical="center"/>
    </xf>
    <xf numFmtId="3" fontId="9" fillId="2" borderId="27" xfId="0" applyNumberFormat="1" applyFont="1" applyFill="1" applyBorder="1" applyAlignment="1">
      <alignment horizontal="center"/>
    </xf>
    <xf numFmtId="164" fontId="9" fillId="2" borderId="29" xfId="0" applyNumberFormat="1" applyFont="1" applyFill="1" applyBorder="1" applyAlignment="1">
      <alignment horizontal="center"/>
    </xf>
    <xf numFmtId="164" fontId="9" fillId="2" borderId="28" xfId="0" applyNumberFormat="1" applyFont="1" applyFill="1" applyBorder="1" applyAlignment="1">
      <alignment horizontal="center"/>
    </xf>
    <xf numFmtId="164" fontId="9" fillId="2" borderId="52" xfId="0" applyNumberFormat="1" applyFont="1" applyFill="1" applyBorder="1" applyAlignment="1">
      <alignment horizontal="center"/>
    </xf>
    <xf numFmtId="0" fontId="30" fillId="0" borderId="53" xfId="71" applyBorder="1" applyAlignment="1">
      <alignment vertical="center"/>
    </xf>
    <xf numFmtId="4" fontId="30" fillId="0" borderId="53" xfId="71" applyNumberFormat="1" applyBorder="1" applyAlignment="1">
      <alignment vertical="center"/>
    </xf>
    <xf numFmtId="3" fontId="30" fillId="0" borderId="53" xfId="71" applyNumberFormat="1" applyBorder="1" applyAlignment="1">
      <alignment vertical="center"/>
    </xf>
    <xf numFmtId="164" fontId="30" fillId="0" borderId="53" xfId="71" applyNumberFormat="1" applyBorder="1" applyAlignment="1">
      <alignment vertical="center"/>
    </xf>
    <xf numFmtId="0" fontId="9" fillId="2" borderId="12" xfId="0" applyFont="1" applyFill="1" applyBorder="1" applyAlignment="1">
      <alignment horizontal="center"/>
    </xf>
    <xf numFmtId="3" fontId="0" fillId="0" borderId="8" xfId="0" applyNumberFormat="1" applyBorder="1" applyAlignment="1">
      <alignment horizontal="right"/>
    </xf>
    <xf numFmtId="0" fontId="12" fillId="0" borderId="0" xfId="0" applyFont="1" applyAlignment="1">
      <alignment horizontal="right"/>
    </xf>
    <xf numFmtId="0" fontId="0" fillId="0" borderId="11" xfId="0" applyBorder="1"/>
    <xf numFmtId="3" fontId="10" fillId="0" borderId="0" xfId="0" applyNumberFormat="1" applyFont="1"/>
    <xf numFmtId="0" fontId="9" fillId="4" borderId="2" xfId="0" applyFont="1" applyFill="1" applyBorder="1" applyAlignment="1">
      <alignment horizontal="left"/>
    </xf>
    <xf numFmtId="0" fontId="9" fillId="2" borderId="31" xfId="0" applyFont="1" applyFill="1" applyBorder="1" applyAlignment="1">
      <alignment horizontal="center"/>
    </xf>
    <xf numFmtId="0" fontId="9" fillId="4" borderId="46" xfId="66" applyFont="1" applyFill="1" applyBorder="1" applyAlignment="1">
      <alignment vertical="center"/>
    </xf>
    <xf numFmtId="3" fontId="9" fillId="4" borderId="47" xfId="66" applyNumberFormat="1" applyFont="1" applyFill="1" applyBorder="1" applyAlignment="1">
      <alignment vertical="center"/>
    </xf>
    <xf numFmtId="4" fontId="9" fillId="4" borderId="47" xfId="66" applyNumberFormat="1" applyFont="1" applyFill="1" applyBorder="1" applyAlignment="1">
      <alignment vertical="center"/>
    </xf>
    <xf numFmtId="0" fontId="9" fillId="4" borderId="47" xfId="66" applyFont="1" applyFill="1" applyBorder="1" applyAlignment="1">
      <alignment vertical="center"/>
    </xf>
    <xf numFmtId="0" fontId="30" fillId="0" borderId="60" xfId="66" applyBorder="1" applyAlignment="1">
      <alignment vertical="center"/>
    </xf>
    <xf numFmtId="0" fontId="30" fillId="0" borderId="61" xfId="66" applyBorder="1" applyAlignment="1">
      <alignment vertical="center"/>
    </xf>
    <xf numFmtId="0" fontId="30" fillId="0" borderId="62" xfId="66" applyBorder="1" applyAlignment="1">
      <alignment vertical="center"/>
    </xf>
    <xf numFmtId="3" fontId="30" fillId="0" borderId="54" xfId="66" applyNumberFormat="1" applyBorder="1" applyAlignment="1">
      <alignment vertical="center"/>
    </xf>
    <xf numFmtId="4" fontId="30" fillId="0" borderId="54" xfId="66" applyNumberFormat="1" applyBorder="1" applyAlignment="1">
      <alignment vertical="center"/>
    </xf>
    <xf numFmtId="0" fontId="30" fillId="0" borderId="54" xfId="66" applyBorder="1" applyAlignment="1">
      <alignment vertical="center"/>
    </xf>
    <xf numFmtId="0" fontId="30" fillId="0" borderId="57" xfId="66" applyBorder="1" applyAlignment="1">
      <alignment vertical="center"/>
    </xf>
    <xf numFmtId="0" fontId="30" fillId="0" borderId="63" xfId="66" applyBorder="1" applyAlignment="1">
      <alignment vertical="center"/>
    </xf>
    <xf numFmtId="3" fontId="30" fillId="0" borderId="50" xfId="66" applyNumberFormat="1" applyBorder="1" applyAlignment="1">
      <alignment vertical="center"/>
    </xf>
    <xf numFmtId="4" fontId="30" fillId="0" borderId="50" xfId="66" applyNumberFormat="1" applyBorder="1" applyAlignment="1">
      <alignment vertical="center"/>
    </xf>
    <xf numFmtId="0" fontId="30" fillId="0" borderId="50" xfId="66" applyBorder="1" applyAlignment="1">
      <alignment vertical="center"/>
    </xf>
    <xf numFmtId="0" fontId="30" fillId="0" borderId="64" xfId="66" applyBorder="1" applyAlignment="1">
      <alignment vertical="center"/>
    </xf>
    <xf numFmtId="3" fontId="5" fillId="36" borderId="29" xfId="67" applyNumberFormat="1" applyFont="1" applyFill="1" applyBorder="1" applyAlignment="1">
      <alignment horizontal="center"/>
    </xf>
    <xf numFmtId="4" fontId="5" fillId="36" borderId="29" xfId="67" applyNumberFormat="1" applyFont="1" applyFill="1" applyBorder="1" applyAlignment="1">
      <alignment horizontal="center"/>
    </xf>
    <xf numFmtId="4" fontId="5" fillId="36" borderId="28" xfId="67" applyNumberFormat="1" applyFont="1" applyFill="1" applyBorder="1" applyAlignment="1">
      <alignment horizontal="center"/>
    </xf>
    <xf numFmtId="3" fontId="5" fillId="36" borderId="29" xfId="70" applyNumberFormat="1" applyFont="1" applyFill="1" applyBorder="1" applyAlignment="1">
      <alignment horizontal="center"/>
    </xf>
    <xf numFmtId="4" fontId="5" fillId="36" borderId="29" xfId="70" applyNumberFormat="1" applyFont="1" applyFill="1" applyBorder="1" applyAlignment="1">
      <alignment horizontal="center"/>
    </xf>
    <xf numFmtId="4" fontId="5" fillId="36" borderId="28" xfId="70" applyNumberFormat="1" applyFont="1" applyFill="1" applyBorder="1" applyAlignment="1">
      <alignment horizontal="center"/>
    </xf>
    <xf numFmtId="0" fontId="30" fillId="0" borderId="65" xfId="69" applyBorder="1" applyAlignment="1">
      <alignment vertical="center"/>
    </xf>
    <xf numFmtId="3" fontId="30" fillId="0" borderId="53" xfId="69" applyNumberFormat="1" applyBorder="1" applyAlignment="1">
      <alignment vertical="center"/>
    </xf>
    <xf numFmtId="4" fontId="30" fillId="0" borderId="53" xfId="69" applyNumberFormat="1" applyBorder="1" applyAlignment="1">
      <alignment vertical="center"/>
    </xf>
    <xf numFmtId="0" fontId="30" fillId="0" borderId="53" xfId="69" applyBorder="1" applyAlignment="1">
      <alignment vertical="center"/>
    </xf>
    <xf numFmtId="0" fontId="30" fillId="0" borderId="56" xfId="69" applyBorder="1" applyAlignment="1">
      <alignment vertical="center"/>
    </xf>
    <xf numFmtId="0" fontId="30" fillId="0" borderId="60" xfId="69" applyBorder="1" applyAlignment="1">
      <alignment vertical="center"/>
    </xf>
    <xf numFmtId="0" fontId="30" fillId="0" borderId="61" xfId="69" applyBorder="1" applyAlignment="1">
      <alignment vertical="center"/>
    </xf>
    <xf numFmtId="0" fontId="30" fillId="0" borderId="62" xfId="69" applyBorder="1" applyAlignment="1">
      <alignment vertical="center"/>
    </xf>
    <xf numFmtId="3" fontId="30" fillId="0" borderId="54" xfId="69" applyNumberFormat="1" applyBorder="1" applyAlignment="1">
      <alignment vertical="center"/>
    </xf>
    <xf numFmtId="4" fontId="30" fillId="0" borderId="54" xfId="69" applyNumberFormat="1" applyBorder="1" applyAlignment="1">
      <alignment vertical="center"/>
    </xf>
    <xf numFmtId="0" fontId="30" fillId="0" borderId="54" xfId="69" applyBorder="1" applyAlignment="1">
      <alignment vertical="center"/>
    </xf>
    <xf numFmtId="0" fontId="30" fillId="0" borderId="57" xfId="69" applyBorder="1" applyAlignment="1">
      <alignment vertical="center"/>
    </xf>
    <xf numFmtId="3" fontId="30" fillId="0" borderId="0" xfId="111" applyNumberFormat="1" applyAlignment="1">
      <alignment vertical="center"/>
    </xf>
    <xf numFmtId="3" fontId="32" fillId="0" borderId="0" xfId="126" applyNumberFormat="1" applyFont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vertical="center"/>
    </xf>
    <xf numFmtId="0" fontId="0" fillId="0" borderId="53" xfId="0" applyBorder="1" applyAlignment="1">
      <alignment vertical="center"/>
    </xf>
    <xf numFmtId="3" fontId="0" fillId="0" borderId="53" xfId="0" applyNumberForma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0" fontId="10" fillId="4" borderId="2" xfId="0" applyFont="1" applyFill="1" applyBorder="1" applyAlignment="1">
      <alignment horizontal="center"/>
    </xf>
    <xf numFmtId="165" fontId="9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7" xfId="0" applyFont="1" applyBorder="1"/>
    <xf numFmtId="4" fontId="5" fillId="0" borderId="8" xfId="0" applyNumberFormat="1" applyFont="1" applyBorder="1"/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3" fontId="0" fillId="0" borderId="11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0" fontId="0" fillId="0" borderId="29" xfId="0" applyBorder="1" applyAlignment="1">
      <alignment horizontal="right"/>
    </xf>
    <xf numFmtId="4" fontId="0" fillId="0" borderId="29" xfId="0" applyNumberFormat="1" applyBorder="1" applyAlignment="1">
      <alignment horizontal="right"/>
    </xf>
    <xf numFmtId="4" fontId="5" fillId="0" borderId="28" xfId="0" applyNumberFormat="1" applyFont="1" applyBorder="1" applyAlignment="1">
      <alignment horizontal="right"/>
    </xf>
    <xf numFmtId="3" fontId="5" fillId="0" borderId="7" xfId="0" applyNumberFormat="1" applyFont="1" applyBorder="1"/>
    <xf numFmtId="3" fontId="0" fillId="0" borderId="7" xfId="0" applyNumberFormat="1" applyBorder="1"/>
    <xf numFmtId="3" fontId="0" fillId="4" borderId="2" xfId="0" applyNumberFormat="1" applyFill="1" applyBorder="1" applyAlignment="1">
      <alignment horizontal="left"/>
    </xf>
    <xf numFmtId="3" fontId="9" fillId="4" borderId="13" xfId="0" applyNumberFormat="1" applyFont="1" applyFill="1" applyBorder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6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4" xfId="0" applyBorder="1" applyAlignment="1">
      <alignment vertical="center"/>
    </xf>
    <xf numFmtId="3" fontId="0" fillId="0" borderId="54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0" fontId="32" fillId="0" borderId="0" xfId="0" applyFont="1" applyAlignment="1">
      <alignment vertical="center"/>
    </xf>
    <xf numFmtId="4" fontId="0" fillId="0" borderId="44" xfId="0" applyNumberFormat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2" borderId="15" xfId="0" applyNumberFormat="1" applyFont="1" applyFill="1" applyBorder="1" applyAlignment="1">
      <alignment horizontal="center" vertical="center" wrapText="1"/>
    </xf>
    <xf numFmtId="4" fontId="0" fillId="0" borderId="29" xfId="0" applyNumberFormat="1" applyBorder="1"/>
    <xf numFmtId="2" fontId="0" fillId="0" borderId="2" xfId="0" applyNumberFormat="1" applyBorder="1"/>
    <xf numFmtId="3" fontId="8" fillId="0" borderId="2" xfId="1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/>
    </xf>
    <xf numFmtId="3" fontId="8" fillId="0" borderId="2" xfId="0" applyNumberFormat="1" applyFont="1" applyBorder="1"/>
    <xf numFmtId="3" fontId="33" fillId="0" borderId="2" xfId="0" applyNumberFormat="1" applyFont="1" applyBorder="1"/>
    <xf numFmtId="0" fontId="8" fillId="0" borderId="3" xfId="0" applyFont="1" applyBorder="1" applyAlignment="1">
      <alignment horizontal="left" indent="2"/>
    </xf>
    <xf numFmtId="0" fontId="28" fillId="2" borderId="2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/>
    </xf>
    <xf numFmtId="4" fontId="28" fillId="4" borderId="2" xfId="0" applyNumberFormat="1" applyFont="1" applyFill="1" applyBorder="1" applyAlignment="1">
      <alignment horizontal="right"/>
    </xf>
    <xf numFmtId="0" fontId="5" fillId="0" borderId="10" xfId="0" applyFont="1" applyBorder="1"/>
    <xf numFmtId="0" fontId="33" fillId="0" borderId="7" xfId="0" applyFont="1" applyBorder="1"/>
    <xf numFmtId="0" fontId="5" fillId="0" borderId="27" xfId="0" applyFont="1" applyBorder="1"/>
    <xf numFmtId="3" fontId="0" fillId="0" borderId="11" xfId="0" applyNumberFormat="1" applyBorder="1"/>
    <xf numFmtId="3" fontId="5" fillId="36" borderId="5" xfId="67" applyNumberFormat="1" applyFont="1" applyFill="1" applyBorder="1" applyAlignment="1">
      <alignment horizontal="center"/>
    </xf>
    <xf numFmtId="4" fontId="5" fillId="36" borderId="5" xfId="67" applyNumberFormat="1" applyFont="1" applyFill="1" applyBorder="1" applyAlignment="1">
      <alignment horizontal="center"/>
    </xf>
    <xf numFmtId="4" fontId="5" fillId="36" borderId="15" xfId="67" applyNumberFormat="1" applyFont="1" applyFill="1" applyBorder="1" applyAlignment="1">
      <alignment horizontal="center"/>
    </xf>
    <xf numFmtId="3" fontId="32" fillId="0" borderId="0" xfId="0" applyNumberFormat="1" applyFont="1" applyAlignment="1">
      <alignment vertical="center"/>
    </xf>
    <xf numFmtId="3" fontId="0" fillId="0" borderId="44" xfId="0" applyNumberFormat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3" fontId="9" fillId="4" borderId="49" xfId="0" applyNumberFormat="1" applyFont="1" applyFill="1" applyBorder="1"/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9" fillId="2" borderId="30" xfId="0" applyFont="1" applyFill="1" applyBorder="1" applyAlignment="1">
      <alignment horizontal="center"/>
    </xf>
    <xf numFmtId="0" fontId="9" fillId="2" borderId="55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0" fillId="3" borderId="2" xfId="0" applyFill="1" applyBorder="1"/>
    <xf numFmtId="0" fontId="5" fillId="37" borderId="2" xfId="0" applyFont="1" applyFill="1" applyBorder="1" applyAlignment="1">
      <alignment horizontal="center" vertical="center" wrapText="1"/>
    </xf>
    <xf numFmtId="3" fontId="0" fillId="0" borderId="29" xfId="0" applyNumberForma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2" fontId="9" fillId="4" borderId="48" xfId="66" applyNumberFormat="1" applyFont="1" applyFill="1" applyBorder="1" applyAlignment="1">
      <alignment vertical="center"/>
    </xf>
    <xf numFmtId="4" fontId="9" fillId="4" borderId="48" xfId="66" applyNumberFormat="1" applyFont="1" applyFill="1" applyBorder="1" applyAlignment="1">
      <alignment vertical="center"/>
    </xf>
    <xf numFmtId="3" fontId="0" fillId="0" borderId="5" xfId="0" applyNumberFormat="1" applyBorder="1"/>
    <xf numFmtId="4" fontId="0" fillId="0" borderId="5" xfId="0" applyNumberFormat="1" applyBorder="1"/>
    <xf numFmtId="164" fontId="30" fillId="0" borderId="69" xfId="71" applyNumberFormat="1" applyBorder="1" applyAlignment="1">
      <alignment vertical="center"/>
    </xf>
    <xf numFmtId="164" fontId="30" fillId="0" borderId="67" xfId="71" applyNumberFormat="1" applyBorder="1" applyAlignment="1">
      <alignment vertical="center"/>
    </xf>
    <xf numFmtId="4" fontId="30" fillId="0" borderId="70" xfId="71" applyNumberFormat="1" applyBorder="1" applyAlignment="1">
      <alignment vertical="center"/>
    </xf>
    <xf numFmtId="4" fontId="30" fillId="0" borderId="71" xfId="71" applyNumberFormat="1" applyBorder="1" applyAlignment="1">
      <alignment vertical="center"/>
    </xf>
    <xf numFmtId="164" fontId="9" fillId="2" borderId="15" xfId="0" applyNumberFormat="1" applyFont="1" applyFill="1" applyBorder="1" applyAlignment="1">
      <alignment horizontal="center"/>
    </xf>
    <xf numFmtId="0" fontId="30" fillId="0" borderId="2" xfId="71" applyBorder="1" applyAlignment="1">
      <alignment vertical="center"/>
    </xf>
    <xf numFmtId="0" fontId="30" fillId="0" borderId="70" xfId="71" applyBorder="1" applyAlignment="1">
      <alignment vertical="center"/>
    </xf>
    <xf numFmtId="0" fontId="30" fillId="0" borderId="71" xfId="71" applyBorder="1" applyAlignment="1">
      <alignment vertical="center"/>
    </xf>
    <xf numFmtId="3" fontId="9" fillId="2" borderId="68" xfId="0" applyNumberFormat="1" applyFont="1" applyFill="1" applyBorder="1" applyAlignment="1">
      <alignment horizontal="center"/>
    </xf>
    <xf numFmtId="164" fontId="9" fillId="2" borderId="5" xfId="0" applyNumberFormat="1" applyFont="1" applyFill="1" applyBorder="1" applyAlignment="1">
      <alignment horizontal="center"/>
    </xf>
    <xf numFmtId="164" fontId="9" fillId="2" borderId="72" xfId="0" applyNumberFormat="1" applyFont="1" applyFill="1" applyBorder="1" applyAlignment="1">
      <alignment horizontal="center"/>
    </xf>
    <xf numFmtId="0" fontId="30" fillId="0" borderId="11" xfId="71" applyBorder="1" applyAlignment="1">
      <alignment vertical="center"/>
    </xf>
    <xf numFmtId="3" fontId="34" fillId="0" borderId="53" xfId="71" applyNumberFormat="1" applyFont="1" applyBorder="1" applyAlignment="1">
      <alignment vertical="center"/>
    </xf>
    <xf numFmtId="0" fontId="0" fillId="0" borderId="68" xfId="0" applyBorder="1" applyAlignment="1">
      <alignment horizontal="center"/>
    </xf>
    <xf numFmtId="0" fontId="0" fillId="0" borderId="5" xfId="0" applyBorder="1"/>
    <xf numFmtId="3" fontId="0" fillId="0" borderId="15" xfId="0" applyNumberFormat="1" applyBorder="1" applyAlignment="1">
      <alignment horizontal="right"/>
    </xf>
    <xf numFmtId="0" fontId="9" fillId="4" borderId="49" xfId="0" applyFont="1" applyFill="1" applyBorder="1"/>
    <xf numFmtId="3" fontId="34" fillId="0" borderId="56" xfId="71" applyNumberFormat="1" applyFont="1" applyBorder="1" applyAlignment="1">
      <alignment vertical="center"/>
    </xf>
    <xf numFmtId="2" fontId="30" fillId="0" borderId="44" xfId="71" applyNumberFormat="1" applyBorder="1" applyAlignment="1">
      <alignment vertical="center"/>
    </xf>
    <xf numFmtId="164" fontId="30" fillId="0" borderId="2" xfId="71" applyNumberFormat="1" applyBorder="1" applyAlignment="1">
      <alignment vertical="center"/>
    </xf>
    <xf numFmtId="0" fontId="5" fillId="0" borderId="10" xfId="0" applyFont="1" applyBorder="1" applyAlignment="1">
      <alignment horizontal="left"/>
    </xf>
    <xf numFmtId="10" fontId="5" fillId="0" borderId="0" xfId="0" applyNumberFormat="1" applyFont="1"/>
    <xf numFmtId="4" fontId="5" fillId="0" borderId="0" xfId="0" applyNumberFormat="1" applyFont="1"/>
    <xf numFmtId="3" fontId="33" fillId="0" borderId="0" xfId="0" applyNumberFormat="1" applyFont="1"/>
    <xf numFmtId="3" fontId="8" fillId="0" borderId="0" xfId="0" applyNumberFormat="1" applyFont="1"/>
    <xf numFmtId="3" fontId="5" fillId="0" borderId="0" xfId="0" applyNumberFormat="1" applyFont="1" applyAlignment="1">
      <alignment horizontal="right"/>
    </xf>
    <xf numFmtId="0" fontId="30" fillId="0" borderId="45" xfId="71" applyBorder="1" applyAlignment="1">
      <alignment vertical="center"/>
    </xf>
    <xf numFmtId="3" fontId="30" fillId="0" borderId="45" xfId="71" applyNumberFormat="1" applyBorder="1" applyAlignment="1">
      <alignment vertical="center"/>
    </xf>
    <xf numFmtId="164" fontId="30" fillId="0" borderId="45" xfId="71" applyNumberFormat="1" applyBorder="1" applyAlignment="1">
      <alignment vertical="center"/>
    </xf>
    <xf numFmtId="4" fontId="30" fillId="0" borderId="45" xfId="71" applyNumberFormat="1" applyBorder="1" applyAlignment="1">
      <alignment vertical="center"/>
    </xf>
    <xf numFmtId="164" fontId="30" fillId="0" borderId="74" xfId="71" applyNumberFormat="1" applyBorder="1" applyAlignment="1">
      <alignment vertical="center"/>
    </xf>
    <xf numFmtId="0" fontId="30" fillId="0" borderId="5" xfId="71" applyBorder="1" applyAlignment="1">
      <alignment vertical="center"/>
    </xf>
    <xf numFmtId="4" fontId="30" fillId="0" borderId="73" xfId="71" applyNumberFormat="1" applyBorder="1" applyAlignment="1">
      <alignment vertical="center"/>
    </xf>
    <xf numFmtId="4" fontId="0" fillId="0" borderId="15" xfId="0" applyNumberFormat="1" applyBorder="1" applyAlignment="1">
      <alignment vertical="center"/>
    </xf>
    <xf numFmtId="3" fontId="30" fillId="0" borderId="2" xfId="71" applyNumberFormat="1" applyBorder="1" applyAlignment="1">
      <alignment vertical="center"/>
    </xf>
    <xf numFmtId="4" fontId="30" fillId="0" borderId="2" xfId="71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3" fontId="9" fillId="4" borderId="75" xfId="66" applyNumberFormat="1" applyFont="1" applyFill="1" applyBorder="1" applyAlignment="1">
      <alignment vertical="center"/>
    </xf>
    <xf numFmtId="4" fontId="9" fillId="4" borderId="46" xfId="66" applyNumberFormat="1" applyFont="1" applyFill="1" applyBorder="1" applyAlignment="1">
      <alignment vertical="center"/>
    </xf>
    <xf numFmtId="0" fontId="9" fillId="4" borderId="47" xfId="0" applyFont="1" applyFill="1" applyBorder="1" applyAlignment="1">
      <alignment vertical="center"/>
    </xf>
    <xf numFmtId="3" fontId="9" fillId="4" borderId="47" xfId="0" applyNumberFormat="1" applyFont="1" applyFill="1" applyBorder="1" applyAlignment="1">
      <alignment vertical="center"/>
    </xf>
    <xf numFmtId="4" fontId="9" fillId="4" borderId="47" xfId="0" applyNumberFormat="1" applyFont="1" applyFill="1" applyBorder="1" applyAlignment="1">
      <alignment vertical="center"/>
    </xf>
    <xf numFmtId="0" fontId="5" fillId="0" borderId="68" xfId="0" applyFont="1" applyBorder="1"/>
    <xf numFmtId="4" fontId="9" fillId="4" borderId="49" xfId="0" applyNumberFormat="1" applyFont="1" applyFill="1" applyBorder="1"/>
    <xf numFmtId="0" fontId="0" fillId="0" borderId="65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2" xfId="0" applyBorder="1" applyAlignment="1">
      <alignment vertical="center"/>
    </xf>
    <xf numFmtId="3" fontId="0" fillId="0" borderId="0" xfId="0" applyNumberFormat="1" applyAlignment="1">
      <alignment horizontal="right"/>
    </xf>
    <xf numFmtId="4" fontId="0" fillId="0" borderId="53" xfId="0" applyNumberFormat="1" applyBorder="1" applyAlignment="1">
      <alignment vertical="center"/>
    </xf>
    <xf numFmtId="4" fontId="0" fillId="0" borderId="54" xfId="0" applyNumberFormat="1" applyBorder="1" applyAlignment="1">
      <alignment vertical="center"/>
    </xf>
    <xf numFmtId="4" fontId="0" fillId="0" borderId="56" xfId="0" applyNumberFormat="1" applyBorder="1" applyAlignment="1">
      <alignment vertical="center"/>
    </xf>
    <xf numFmtId="4" fontId="0" fillId="0" borderId="61" xfId="0" applyNumberFormat="1" applyBorder="1" applyAlignment="1">
      <alignment vertical="center"/>
    </xf>
    <xf numFmtId="4" fontId="0" fillId="0" borderId="57" xfId="0" applyNumberFormat="1" applyBorder="1" applyAlignment="1">
      <alignment vertical="center"/>
    </xf>
    <xf numFmtId="166" fontId="32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3" fontId="34" fillId="0" borderId="0" xfId="0" applyNumberFormat="1" applyFont="1" applyAlignment="1">
      <alignment vertical="center"/>
    </xf>
    <xf numFmtId="166" fontId="34" fillId="0" borderId="0" xfId="0" applyNumberFormat="1" applyFont="1" applyAlignment="1">
      <alignment vertical="center"/>
    </xf>
    <xf numFmtId="0" fontId="9" fillId="4" borderId="2" xfId="0" applyFont="1" applyFill="1" applyBorder="1" applyAlignment="1">
      <alignment horizontal="center"/>
    </xf>
    <xf numFmtId="0" fontId="34" fillId="0" borderId="44" xfId="0" applyFont="1" applyBorder="1" applyAlignment="1">
      <alignment vertical="center"/>
    </xf>
    <xf numFmtId="3" fontId="34" fillId="0" borderId="44" xfId="0" applyNumberFormat="1" applyFont="1" applyBorder="1" applyAlignment="1">
      <alignment vertical="center"/>
    </xf>
    <xf numFmtId="0" fontId="35" fillId="4" borderId="44" xfId="0" applyFont="1" applyFill="1" applyBorder="1" applyAlignment="1">
      <alignment vertical="center"/>
    </xf>
    <xf numFmtId="3" fontId="36" fillId="4" borderId="44" xfId="0" applyNumberFormat="1" applyFont="1" applyFill="1" applyBorder="1" applyAlignment="1">
      <alignment vertical="center"/>
    </xf>
    <xf numFmtId="3" fontId="0" fillId="0" borderId="2" xfId="0" applyNumberFormat="1" applyBorder="1" applyAlignment="1">
      <alignment horizontal="right" indent="1"/>
    </xf>
    <xf numFmtId="4" fontId="0" fillId="0" borderId="2" xfId="0" applyNumberFormat="1" applyBorder="1" applyAlignment="1">
      <alignment horizontal="right" indent="1"/>
    </xf>
    <xf numFmtId="0" fontId="0" fillId="0" borderId="2" xfId="0" applyBorder="1" applyAlignment="1">
      <alignment horizontal="right" indent="1"/>
    </xf>
    <xf numFmtId="3" fontId="34" fillId="0" borderId="44" xfId="0" applyNumberFormat="1" applyFont="1" applyBorder="1" applyAlignment="1">
      <alignment horizontal="center" vertical="center"/>
    </xf>
    <xf numFmtId="2" fontId="9" fillId="4" borderId="48" xfId="0" applyNumberFormat="1" applyFont="1" applyFill="1" applyBorder="1" applyAlignment="1">
      <alignment vertical="center"/>
    </xf>
    <xf numFmtId="2" fontId="9" fillId="4" borderId="47" xfId="0" applyNumberFormat="1" applyFont="1" applyFill="1" applyBorder="1" applyAlignment="1">
      <alignment vertical="center"/>
    </xf>
    <xf numFmtId="0" fontId="0" fillId="0" borderId="11" xfId="0" applyBorder="1" applyAlignment="1">
      <alignment horizontal="left"/>
    </xf>
    <xf numFmtId="4" fontId="9" fillId="4" borderId="2" xfId="0" applyNumberFormat="1" applyFont="1" applyFill="1" applyBorder="1" applyAlignment="1">
      <alignment horizontal="left" indent="3"/>
    </xf>
    <xf numFmtId="3" fontId="9" fillId="4" borderId="2" xfId="0" applyNumberFormat="1" applyFont="1" applyFill="1" applyBorder="1" applyAlignment="1">
      <alignment horizontal="left" indent="3"/>
    </xf>
    <xf numFmtId="2" fontId="9" fillId="4" borderId="48" xfId="69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left"/>
    </xf>
    <xf numFmtId="165" fontId="36" fillId="4" borderId="44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/>
    </xf>
    <xf numFmtId="167" fontId="0" fillId="0" borderId="0" xfId="0" applyNumberFormat="1"/>
    <xf numFmtId="3" fontId="28" fillId="4" borderId="49" xfId="0" applyNumberFormat="1" applyFont="1" applyFill="1" applyBorder="1"/>
    <xf numFmtId="0" fontId="34" fillId="0" borderId="44" xfId="71" applyFont="1" applyBorder="1" applyAlignment="1">
      <alignment vertical="center"/>
    </xf>
    <xf numFmtId="3" fontId="34" fillId="0" borderId="44" xfId="71" applyNumberFormat="1" applyFont="1" applyBorder="1" applyAlignment="1">
      <alignment vertical="center"/>
    </xf>
    <xf numFmtId="164" fontId="34" fillId="0" borderId="44" xfId="71" applyNumberFormat="1" applyFont="1" applyBorder="1" applyAlignment="1">
      <alignment vertical="center"/>
    </xf>
    <xf numFmtId="3" fontId="35" fillId="4" borderId="44" xfId="0" applyNumberFormat="1" applyFont="1" applyFill="1" applyBorder="1" applyAlignment="1">
      <alignment vertical="center"/>
    </xf>
    <xf numFmtId="4" fontId="30" fillId="0" borderId="5" xfId="71" applyNumberFormat="1" applyBorder="1" applyAlignment="1">
      <alignment vertical="center"/>
    </xf>
    <xf numFmtId="0" fontId="0" fillId="0" borderId="5" xfId="0" applyBorder="1" applyAlignment="1">
      <alignment horizontal="center"/>
    </xf>
    <xf numFmtId="164" fontId="0" fillId="0" borderId="5" xfId="0" applyNumberFormat="1" applyBorder="1"/>
    <xf numFmtId="2" fontId="0" fillId="0" borderId="5" xfId="0" applyNumberFormat="1" applyBorder="1" applyAlignment="1">
      <alignment vertical="center"/>
    </xf>
    <xf numFmtId="0" fontId="10" fillId="4" borderId="37" xfId="0" applyFont="1" applyFill="1" applyBorder="1"/>
    <xf numFmtId="0" fontId="9" fillId="4" borderId="46" xfId="71" applyFont="1" applyFill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0" fillId="0" borderId="29" xfId="0" applyBorder="1" applyAlignment="1">
      <alignment horizontal="left"/>
    </xf>
    <xf numFmtId="3" fontId="5" fillId="0" borderId="11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3" fontId="8" fillId="0" borderId="11" xfId="66" applyNumberFormat="1" applyFont="1" applyBorder="1" applyAlignment="1">
      <alignment vertical="center"/>
    </xf>
    <xf numFmtId="4" fontId="8" fillId="0" borderId="11" xfId="66" applyNumberFormat="1" applyFont="1" applyBorder="1" applyAlignment="1">
      <alignment vertical="center"/>
    </xf>
    <xf numFmtId="0" fontId="8" fillId="0" borderId="11" xfId="66" applyFont="1" applyBorder="1" applyAlignment="1">
      <alignment vertical="center"/>
    </xf>
    <xf numFmtId="4" fontId="8" fillId="0" borderId="16" xfId="66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2" fontId="8" fillId="0" borderId="1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3" fontId="0" fillId="0" borderId="8" xfId="0" applyNumberFormat="1" applyBorder="1"/>
    <xf numFmtId="0" fontId="0" fillId="3" borderId="7" xfId="0" applyFill="1" applyBorder="1"/>
    <xf numFmtId="3" fontId="0" fillId="0" borderId="2" xfId="0" applyNumberFormat="1" applyBorder="1" applyAlignment="1">
      <alignment horizontal="right" vertical="center"/>
    </xf>
    <xf numFmtId="0" fontId="9" fillId="4" borderId="2" xfId="0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center"/>
    </xf>
    <xf numFmtId="0" fontId="0" fillId="4" borderId="12" xfId="0" applyFill="1" applyBorder="1"/>
    <xf numFmtId="0" fontId="0" fillId="4" borderId="49" xfId="0" applyFill="1" applyBorder="1"/>
    <xf numFmtId="0" fontId="0" fillId="0" borderId="76" xfId="0" applyBorder="1"/>
    <xf numFmtId="0" fontId="8" fillId="0" borderId="6" xfId="0" applyFont="1" applyBorder="1" applyAlignment="1">
      <alignment horizontal="right"/>
    </xf>
    <xf numFmtId="3" fontId="0" fillId="0" borderId="77" xfId="0" applyNumberFormat="1" applyBorder="1"/>
    <xf numFmtId="0" fontId="9" fillId="2" borderId="12" xfId="0" applyFont="1" applyFill="1" applyBorder="1"/>
    <xf numFmtId="0" fontId="0" fillId="0" borderId="27" xfId="0" applyBorder="1" applyAlignment="1">
      <alignment horizontal="center"/>
    </xf>
    <xf numFmtId="3" fontId="0" fillId="0" borderId="29" xfId="0" applyNumberFormat="1" applyBorder="1" applyAlignment="1">
      <alignment horizontal="left"/>
    </xf>
    <xf numFmtId="3" fontId="8" fillId="0" borderId="29" xfId="0" applyNumberFormat="1" applyFont="1" applyBorder="1" applyAlignment="1">
      <alignment horizontal="right" vertical="center" wrapText="1"/>
    </xf>
    <xf numFmtId="3" fontId="0" fillId="0" borderId="28" xfId="0" applyNumberFormat="1" applyBorder="1" applyAlignment="1">
      <alignment horizontal="right"/>
    </xf>
    <xf numFmtId="0" fontId="0" fillId="0" borderId="76" xfId="0" applyBorder="1" applyAlignment="1">
      <alignment horizontal="center"/>
    </xf>
    <xf numFmtId="0" fontId="0" fillId="0" borderId="6" xfId="0" applyBorder="1" applyAlignment="1">
      <alignment horizontal="left"/>
    </xf>
    <xf numFmtId="3" fontId="0" fillId="0" borderId="6" xfId="0" applyNumberFormat="1" applyBorder="1" applyAlignment="1">
      <alignment horizontal="lef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3" fontId="8" fillId="0" borderId="6" xfId="0" applyNumberFormat="1" applyFont="1" applyBorder="1" applyAlignment="1">
      <alignment horizontal="right" vertical="center" wrapText="1"/>
    </xf>
    <xf numFmtId="3" fontId="0" fillId="0" borderId="77" xfId="0" applyNumberFormat="1" applyBorder="1" applyAlignment="1">
      <alignment horizontal="right"/>
    </xf>
    <xf numFmtId="0" fontId="5" fillId="2" borderId="29" xfId="0" applyFont="1" applyFill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3" fontId="0" fillId="0" borderId="16" xfId="0" applyNumberFormat="1" applyBorder="1" applyAlignment="1">
      <alignment horizontal="right"/>
    </xf>
    <xf numFmtId="3" fontId="0" fillId="0" borderId="15" xfId="0" applyNumberFormat="1" applyBorder="1"/>
    <xf numFmtId="0" fontId="10" fillId="4" borderId="49" xfId="0" applyFont="1" applyFill="1" applyBorder="1"/>
    <xf numFmtId="0" fontId="0" fillId="0" borderId="11" xfId="0" applyBorder="1" applyAlignment="1">
      <alignment horizontal="right"/>
    </xf>
    <xf numFmtId="0" fontId="8" fillId="0" borderId="43" xfId="0" applyFont="1" applyBorder="1" applyAlignment="1">
      <alignment horizontal="center"/>
    </xf>
    <xf numFmtId="0" fontId="0" fillId="0" borderId="4" xfId="0" applyBorder="1"/>
    <xf numFmtId="3" fontId="0" fillId="0" borderId="4" xfId="0" applyNumberFormat="1" applyBorder="1"/>
    <xf numFmtId="4" fontId="0" fillId="0" borderId="4" xfId="0" applyNumberFormat="1" applyBorder="1"/>
    <xf numFmtId="0" fontId="0" fillId="0" borderId="78" xfId="0" applyBorder="1"/>
    <xf numFmtId="0" fontId="8" fillId="0" borderId="5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33" fillId="37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29" xfId="0" applyFont="1" applyBorder="1" applyAlignment="1">
      <alignment horizontal="right"/>
    </xf>
    <xf numFmtId="0" fontId="0" fillId="0" borderId="2" xfId="0" applyBorder="1" applyAlignment="1">
      <alignment horizontal="right" vertical="center"/>
    </xf>
    <xf numFmtId="4" fontId="37" fillId="0" borderId="2" xfId="0" applyNumberFormat="1" applyFont="1" applyBorder="1"/>
    <xf numFmtId="4" fontId="33" fillId="38" borderId="2" xfId="0" applyNumberFormat="1" applyFont="1" applyFill="1" applyBorder="1"/>
    <xf numFmtId="168" fontId="8" fillId="0" borderId="2" xfId="129" applyNumberFormat="1" applyFont="1" applyFill="1" applyBorder="1"/>
    <xf numFmtId="0" fontId="8" fillId="0" borderId="68" xfId="0" applyFont="1" applyBorder="1" applyAlignment="1">
      <alignment horizontal="center" vertical="center"/>
    </xf>
    <xf numFmtId="4" fontId="0" fillId="0" borderId="15" xfId="0" applyNumberFormat="1" applyBorder="1"/>
    <xf numFmtId="3" fontId="5" fillId="0" borderId="49" xfId="0" applyNumberFormat="1" applyFont="1" applyBorder="1"/>
    <xf numFmtId="4" fontId="5" fillId="0" borderId="49" xfId="0" applyNumberFormat="1" applyFont="1" applyBorder="1"/>
    <xf numFmtId="0" fontId="5" fillId="0" borderId="49" xfId="0" applyFont="1" applyBorder="1"/>
    <xf numFmtId="0" fontId="0" fillId="0" borderId="79" xfId="0" applyBorder="1"/>
    <xf numFmtId="3" fontId="5" fillId="0" borderId="80" xfId="0" applyNumberFormat="1" applyFont="1" applyBorder="1"/>
    <xf numFmtId="3" fontId="5" fillId="0" borderId="79" xfId="0" applyNumberFormat="1" applyFont="1" applyBorder="1"/>
    <xf numFmtId="4" fontId="5" fillId="0" borderId="81" xfId="0" applyNumberFormat="1" applyFont="1" applyBorder="1"/>
    <xf numFmtId="4" fontId="5" fillId="0" borderId="80" xfId="0" applyNumberFormat="1" applyFont="1" applyBorder="1"/>
    <xf numFmtId="4" fontId="5" fillId="0" borderId="79" xfId="0" applyNumberFormat="1" applyFont="1" applyBorder="1"/>
    <xf numFmtId="0" fontId="0" fillId="0" borderId="12" xfId="0" applyBorder="1"/>
    <xf numFmtId="0" fontId="5" fillId="0" borderId="13" xfId="0" applyFont="1" applyBorder="1"/>
    <xf numFmtId="0" fontId="33" fillId="39" borderId="2" xfId="0" applyFont="1" applyFill="1" applyBorder="1" applyAlignment="1">
      <alignment horizontal="center" vertical="center" wrapText="1"/>
    </xf>
    <xf numFmtId="0" fontId="8" fillId="0" borderId="2" xfId="130" applyFont="1" applyBorder="1" applyAlignment="1">
      <alignment horizontal="left" vertical="center" wrapText="1"/>
    </xf>
    <xf numFmtId="0" fontId="8" fillId="0" borderId="2" xfId="130" applyFont="1" applyBorder="1" applyAlignment="1">
      <alignment horizontal="left" vertical="center"/>
    </xf>
    <xf numFmtId="3" fontId="5" fillId="0" borderId="37" xfId="0" applyNumberFormat="1" applyFont="1" applyBorder="1" applyAlignment="1">
      <alignment horizontal="center"/>
    </xf>
    <xf numFmtId="3" fontId="5" fillId="0" borderId="47" xfId="0" applyNumberFormat="1" applyFont="1" applyBorder="1" applyAlignment="1">
      <alignment vertical="center"/>
    </xf>
    <xf numFmtId="3" fontId="5" fillId="0" borderId="40" xfId="0" applyNumberFormat="1" applyFont="1" applyBorder="1"/>
    <xf numFmtId="3" fontId="5" fillId="0" borderId="38" xfId="0" applyNumberFormat="1" applyFont="1" applyBorder="1"/>
    <xf numFmtId="0" fontId="0" fillId="0" borderId="82" xfId="0" applyBorder="1" applyAlignment="1">
      <alignment wrapText="1"/>
    </xf>
    <xf numFmtId="0" fontId="0" fillId="0" borderId="83" xfId="0" applyBorder="1"/>
    <xf numFmtId="0" fontId="0" fillId="0" borderId="84" xfId="0" applyBorder="1"/>
    <xf numFmtId="0" fontId="0" fillId="0" borderId="85" xfId="0" applyBorder="1"/>
    <xf numFmtId="0" fontId="0" fillId="0" borderId="84" xfId="0" applyBorder="1" applyAlignment="1">
      <alignment wrapText="1"/>
    </xf>
    <xf numFmtId="0" fontId="5" fillId="2" borderId="1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9" fillId="40" borderId="42" xfId="0" applyFont="1" applyFill="1" applyBorder="1" applyAlignment="1">
      <alignment horizontal="center" wrapText="1"/>
    </xf>
    <xf numFmtId="0" fontId="39" fillId="40" borderId="55" xfId="0" applyFont="1" applyFill="1" applyBorder="1" applyAlignment="1">
      <alignment horizontal="center" wrapText="1"/>
    </xf>
    <xf numFmtId="0" fontId="39" fillId="40" borderId="85" xfId="0" applyFont="1" applyFill="1" applyBorder="1" applyAlignment="1">
      <alignment horizontal="center"/>
    </xf>
    <xf numFmtId="0" fontId="39" fillId="40" borderId="84" xfId="0" applyFont="1" applyFill="1" applyBorder="1" applyAlignment="1">
      <alignment horizontal="center"/>
    </xf>
    <xf numFmtId="0" fontId="41" fillId="40" borderId="85" xfId="0" applyFont="1" applyFill="1" applyBorder="1" applyAlignment="1">
      <alignment horizontal="center"/>
    </xf>
    <xf numFmtId="0" fontId="41" fillId="40" borderId="84" xfId="0" applyFont="1" applyFill="1" applyBorder="1" applyAlignment="1">
      <alignment horizontal="center"/>
    </xf>
    <xf numFmtId="0" fontId="9" fillId="0" borderId="0" xfId="65" applyFont="1" applyAlignment="1">
      <alignment horizontal="center"/>
    </xf>
    <xf numFmtId="0" fontId="5" fillId="36" borderId="30" xfId="67" applyFont="1" applyFill="1" applyBorder="1" applyAlignment="1">
      <alignment horizontal="center" vertical="center"/>
    </xf>
    <xf numFmtId="0" fontId="5" fillId="36" borderId="43" xfId="67" applyFont="1" applyFill="1" applyBorder="1" applyAlignment="1">
      <alignment horizontal="center" vertical="center"/>
    </xf>
    <xf numFmtId="3" fontId="5" fillId="36" borderId="36" xfId="67" applyNumberFormat="1" applyFont="1" applyFill="1" applyBorder="1" applyAlignment="1">
      <alignment horizontal="center"/>
    </xf>
    <xf numFmtId="3" fontId="5" fillId="36" borderId="33" xfId="67" applyNumberFormat="1" applyFont="1" applyFill="1" applyBorder="1" applyAlignment="1">
      <alignment horizontal="center"/>
    </xf>
    <xf numFmtId="3" fontId="5" fillId="36" borderId="59" xfId="67" applyNumberFormat="1" applyFont="1" applyFill="1" applyBorder="1" applyAlignment="1">
      <alignment horizontal="center"/>
    </xf>
    <xf numFmtId="3" fontId="5" fillId="36" borderId="35" xfId="67" applyNumberFormat="1" applyFont="1" applyFill="1" applyBorder="1" applyAlignment="1">
      <alignment horizontal="center"/>
    </xf>
    <xf numFmtId="0" fontId="5" fillId="36" borderId="58" xfId="67" applyFont="1" applyFill="1" applyBorder="1" applyAlignment="1">
      <alignment horizontal="center" vertical="center"/>
    </xf>
    <xf numFmtId="0" fontId="9" fillId="0" borderId="0" xfId="68" applyFont="1" applyAlignment="1">
      <alignment horizontal="center"/>
    </xf>
    <xf numFmtId="0" fontId="5" fillId="36" borderId="30" xfId="70" applyFont="1" applyFill="1" applyBorder="1" applyAlignment="1">
      <alignment horizontal="center" vertical="center"/>
    </xf>
    <xf numFmtId="0" fontId="5" fillId="36" borderId="58" xfId="70" applyFont="1" applyFill="1" applyBorder="1" applyAlignment="1">
      <alignment horizontal="center" vertical="center"/>
    </xf>
    <xf numFmtId="3" fontId="5" fillId="36" borderId="36" xfId="70" applyNumberFormat="1" applyFont="1" applyFill="1" applyBorder="1" applyAlignment="1">
      <alignment horizontal="center"/>
    </xf>
    <xf numFmtId="3" fontId="5" fillId="36" borderId="33" xfId="70" applyNumberFormat="1" applyFont="1" applyFill="1" applyBorder="1" applyAlignment="1">
      <alignment horizontal="center"/>
    </xf>
    <xf numFmtId="3" fontId="5" fillId="36" borderId="59" xfId="70" applyNumberFormat="1" applyFont="1" applyFill="1" applyBorder="1" applyAlignment="1">
      <alignment horizontal="center"/>
    </xf>
    <xf numFmtId="3" fontId="5" fillId="36" borderId="35" xfId="70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3" fontId="9" fillId="2" borderId="34" xfId="0" applyNumberFormat="1" applyFont="1" applyFill="1" applyBorder="1" applyAlignment="1">
      <alignment horizontal="center"/>
    </xf>
    <xf numFmtId="3" fontId="9" fillId="2" borderId="33" xfId="0" applyNumberFormat="1" applyFont="1" applyFill="1" applyBorder="1" applyAlignment="1">
      <alignment horizontal="center"/>
    </xf>
    <xf numFmtId="3" fontId="9" fillId="2" borderId="35" xfId="0" applyNumberFormat="1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/>
    </xf>
    <xf numFmtId="3" fontId="9" fillId="2" borderId="14" xfId="0" applyNumberFormat="1" applyFont="1" applyFill="1" applyBorder="1" applyAlignment="1">
      <alignment horizontal="center"/>
    </xf>
    <xf numFmtId="3" fontId="9" fillId="2" borderId="66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3" fontId="9" fillId="2" borderId="11" xfId="0" applyNumberFormat="1" applyFont="1" applyFill="1" applyBorder="1" applyAlignment="1">
      <alignment horizontal="center"/>
    </xf>
    <xf numFmtId="3" fontId="9" fillId="2" borderId="16" xfId="0" applyNumberFormat="1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7" fontId="5" fillId="0" borderId="0" xfId="0" applyNumberFormat="1" applyFont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39" fillId="40" borderId="0" xfId="0" applyFont="1" applyFill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17" fontId="40" fillId="41" borderId="0" xfId="0" applyNumberFormat="1" applyFont="1" applyFill="1" applyAlignment="1">
      <alignment horizontal="center"/>
    </xf>
    <xf numFmtId="0" fontId="33" fillId="0" borderId="0" xfId="0" applyFont="1" applyFill="1" applyBorder="1" applyAlignment="1">
      <alignment horizontal="center" vertical="center" wrapText="1"/>
    </xf>
  </cellXfs>
  <cellStyles count="132">
    <cellStyle name="20% - Έμφαση1" xfId="21" builtinId="30" customBuiltin="1"/>
    <cellStyle name="20% - Έμφαση2" xfId="25" builtinId="34" customBuiltin="1"/>
    <cellStyle name="20% - Έμφαση3" xfId="29" builtinId="38" customBuiltin="1"/>
    <cellStyle name="20% - Έμφαση4" xfId="33" builtinId="42" customBuiltin="1"/>
    <cellStyle name="20% - Έμφαση5" xfId="37" builtinId="46" customBuiltin="1"/>
    <cellStyle name="20% - Έμφαση6" xfId="41" builtinId="50" customBuiltin="1"/>
    <cellStyle name="40% - Έμφαση1" xfId="22" builtinId="31" customBuiltin="1"/>
    <cellStyle name="40% - Έμφαση2" xfId="26" builtinId="35" customBuiltin="1"/>
    <cellStyle name="40% - Έμφαση3" xfId="30" builtinId="39" customBuiltin="1"/>
    <cellStyle name="40% - Έμφαση4" xfId="34" builtinId="43" customBuiltin="1"/>
    <cellStyle name="40% - Έμφαση5" xfId="38" builtinId="47" customBuiltin="1"/>
    <cellStyle name="40% - Έμφαση6" xfId="42" builtinId="51" customBuiltin="1"/>
    <cellStyle name="60% - Έμφαση1" xfId="23" builtinId="32" customBuiltin="1"/>
    <cellStyle name="60% - Έμφαση2" xfId="27" builtinId="36" customBuiltin="1"/>
    <cellStyle name="60% - Έμφαση3" xfId="31" builtinId="40" customBuiltin="1"/>
    <cellStyle name="60% - Έμφαση4" xfId="35" builtinId="44" customBuiltin="1"/>
    <cellStyle name="60% - Έμφαση5" xfId="39" builtinId="48" customBuiltin="1"/>
    <cellStyle name="60% - Έμφαση6" xfId="43" builtinId="52" customBuiltin="1"/>
    <cellStyle name="Βασικό_PC95-96" xfId="131" xr:uid="{E89DD059-0BE7-4E2B-AA8E-6DF4BA443A22}"/>
    <cellStyle name="Βασικό_Δημοσίευμα Περιφερειακών-1" xfId="130" xr:uid="{89BA4BEA-A951-477F-A882-96A6AEE36DD2}"/>
    <cellStyle name="Εισαγωγή" xfId="11" builtinId="20" customBuiltin="1"/>
    <cellStyle name="Έλεγχος κελιού" xfId="15" builtinId="23" customBuiltin="1"/>
    <cellStyle name="Έμφαση1" xfId="20" builtinId="29" customBuiltin="1"/>
    <cellStyle name="Έμφαση2" xfId="24" builtinId="33" customBuiltin="1"/>
    <cellStyle name="Έμφαση3" xfId="28" builtinId="37" customBuiltin="1"/>
    <cellStyle name="Έμφαση4" xfId="32" builtinId="41" customBuiltin="1"/>
    <cellStyle name="Έμφαση5" xfId="36" builtinId="45" customBuiltin="1"/>
    <cellStyle name="Έμφαση6" xfId="40" builtinId="49" customBuiltin="1"/>
    <cellStyle name="Έξοδος" xfId="12" builtinId="21" customBuiltin="1"/>
    <cellStyle name="Επεξηγηματικό κείμενο" xfId="18" builtinId="53" customBuiltin="1"/>
    <cellStyle name="Επικεφαλίδα 1" xfId="4" builtinId="16" customBuiltin="1"/>
    <cellStyle name="Επικεφαλίδα 2" xfId="5" builtinId="17" customBuiltin="1"/>
    <cellStyle name="Επικεφαλίδα 3" xfId="6" builtinId="18" customBuiltin="1"/>
    <cellStyle name="Επικεφαλίδα 4" xfId="7" builtinId="19" customBuiltin="1"/>
    <cellStyle name="Κακό" xfId="9" builtinId="27" customBuiltin="1"/>
    <cellStyle name="Καλό" xfId="8" builtinId="26" customBuiltin="1"/>
    <cellStyle name="Κανονικό" xfId="0" builtinId="0"/>
    <cellStyle name="Κανονικό 10" xfId="61" xr:uid="{00000000-0005-0000-0000-000023000000}"/>
    <cellStyle name="Κανονικό 10 4" xfId="67" xr:uid="{00000000-0005-0000-0000-000024000000}"/>
    <cellStyle name="Κανονικό 10 5" xfId="70" xr:uid="{00000000-0005-0000-0000-000025000000}"/>
    <cellStyle name="Κανονικό 11" xfId="74" xr:uid="{00000000-0005-0000-0000-000026000000}"/>
    <cellStyle name="Κανονικό 12" xfId="71" xr:uid="{00000000-0005-0000-0000-000027000000}"/>
    <cellStyle name="Κανονικό 13" xfId="96" xr:uid="{00000000-0005-0000-0000-000028000000}"/>
    <cellStyle name="Κανονικό 14" xfId="63" xr:uid="{00000000-0005-0000-0000-000029000000}"/>
    <cellStyle name="Κανονικό 15" xfId="72" xr:uid="{00000000-0005-0000-0000-00002A000000}"/>
    <cellStyle name="Κανονικό 16" xfId="97" xr:uid="{00000000-0005-0000-0000-00002B000000}"/>
    <cellStyle name="Κανονικό 17" xfId="51" xr:uid="{00000000-0005-0000-0000-00002C000000}"/>
    <cellStyle name="Κανονικό 18" xfId="52" xr:uid="{00000000-0005-0000-0000-00002D000000}"/>
    <cellStyle name="Κανονικό 19" xfId="66" xr:uid="{00000000-0005-0000-0000-00002E000000}"/>
    <cellStyle name="Κανονικό 2" xfId="1" xr:uid="{00000000-0005-0000-0000-00002F000000}"/>
    <cellStyle name="Κανονικό 2 10" xfId="68" xr:uid="{00000000-0005-0000-0000-000030000000}"/>
    <cellStyle name="Κανονικό 2 11" xfId="73" xr:uid="{00000000-0005-0000-0000-000031000000}"/>
    <cellStyle name="Κανονικό 2 2" xfId="83" xr:uid="{00000000-0005-0000-0000-000032000000}"/>
    <cellStyle name="Κανονικό 2 2 2" xfId="113" xr:uid="{00000000-0005-0000-0000-000033000000}"/>
    <cellStyle name="Κανονικό 2 2 2 2" xfId="116" xr:uid="{00000000-0005-0000-0000-000034000000}"/>
    <cellStyle name="Κανονικό 2 3" xfId="84" xr:uid="{00000000-0005-0000-0000-000035000000}"/>
    <cellStyle name="Κανονικό 2 4" xfId="85" xr:uid="{00000000-0005-0000-0000-000036000000}"/>
    <cellStyle name="Κανονικό 2 5" xfId="86" xr:uid="{00000000-0005-0000-0000-000037000000}"/>
    <cellStyle name="Κανονικό 2 6" xfId="88" xr:uid="{00000000-0005-0000-0000-000038000000}"/>
    <cellStyle name="Κανονικό 2 7" xfId="89" xr:uid="{00000000-0005-0000-0000-000039000000}"/>
    <cellStyle name="Κανονικό 2 9" xfId="65" xr:uid="{00000000-0005-0000-0000-00003A000000}"/>
    <cellStyle name="Κανονικό 20" xfId="69" xr:uid="{00000000-0005-0000-0000-00003B000000}"/>
    <cellStyle name="Κανονικό 21" xfId="50" xr:uid="{00000000-0005-0000-0000-00003C000000}"/>
    <cellStyle name="Κανονικό 22" xfId="75" xr:uid="{00000000-0005-0000-0000-00003D000000}"/>
    <cellStyle name="Κανονικό 23 2" xfId="117" xr:uid="{00000000-0005-0000-0000-00003E000000}"/>
    <cellStyle name="Κανονικό 24" xfId="94" xr:uid="{00000000-0005-0000-0000-00003F000000}"/>
    <cellStyle name="Κανονικό 25" xfId="95" xr:uid="{00000000-0005-0000-0000-000040000000}"/>
    <cellStyle name="Κανονικό 27" xfId="105" xr:uid="{00000000-0005-0000-0000-000041000000}"/>
    <cellStyle name="Κανονικό 28" xfId="106" xr:uid="{00000000-0005-0000-0000-000042000000}"/>
    <cellStyle name="Κανονικό 29" xfId="107" xr:uid="{00000000-0005-0000-0000-000043000000}"/>
    <cellStyle name="Κανονικό 3" xfId="2" xr:uid="{00000000-0005-0000-0000-000044000000}"/>
    <cellStyle name="Κανονικό 3 10" xfId="82" xr:uid="{00000000-0005-0000-0000-000045000000}"/>
    <cellStyle name="Κανονικό 3 11" xfId="78" xr:uid="{00000000-0005-0000-0000-000046000000}"/>
    <cellStyle name="Κανονικό 3 12" xfId="81" xr:uid="{00000000-0005-0000-0000-000047000000}"/>
    <cellStyle name="Κανονικό 3 13" xfId="90" xr:uid="{00000000-0005-0000-0000-000048000000}"/>
    <cellStyle name="Κανονικό 3 14" xfId="91" xr:uid="{00000000-0005-0000-0000-000049000000}"/>
    <cellStyle name="Κανονικό 3 15" xfId="93" xr:uid="{00000000-0005-0000-0000-00004A000000}"/>
    <cellStyle name="Κανονικό 3 16" xfId="92" xr:uid="{00000000-0005-0000-0000-00004B000000}"/>
    <cellStyle name="Κανονικό 3 17" xfId="101" xr:uid="{00000000-0005-0000-0000-00004C000000}"/>
    <cellStyle name="Κανονικό 3 18" xfId="103" xr:uid="{00000000-0005-0000-0000-00004D000000}"/>
    <cellStyle name="Κανονικό 3 19" xfId="104" xr:uid="{00000000-0005-0000-0000-00004E000000}"/>
    <cellStyle name="Κανονικό 3 2" xfId="58" xr:uid="{00000000-0005-0000-0000-00004F000000}"/>
    <cellStyle name="Κανονικό 3 20" xfId="102" xr:uid="{00000000-0005-0000-0000-000050000000}"/>
    <cellStyle name="Κανονικό 3 21" xfId="114" xr:uid="{00000000-0005-0000-0000-000051000000}"/>
    <cellStyle name="Κανονικό 3 3" xfId="60" xr:uid="{00000000-0005-0000-0000-000052000000}"/>
    <cellStyle name="Κανονικό 3 4" xfId="62" xr:uid="{00000000-0005-0000-0000-000053000000}"/>
    <cellStyle name="Κανονικό 3 5" xfId="64" xr:uid="{00000000-0005-0000-0000-000054000000}"/>
    <cellStyle name="Κανονικό 3 6" xfId="76" xr:uid="{00000000-0005-0000-0000-000055000000}"/>
    <cellStyle name="Κανονικό 3 7" xfId="77" xr:uid="{00000000-0005-0000-0000-000056000000}"/>
    <cellStyle name="Κανονικό 3 8" xfId="80" xr:uid="{00000000-0005-0000-0000-000057000000}"/>
    <cellStyle name="Κανονικό 3 9" xfId="79" xr:uid="{00000000-0005-0000-0000-000058000000}"/>
    <cellStyle name="Κανονικό 30" xfId="123" xr:uid="{00000000-0005-0000-0000-000059000000}"/>
    <cellStyle name="Κανονικό 32" xfId="121" xr:uid="{00000000-0005-0000-0000-00005A000000}"/>
    <cellStyle name="Κανονικό 33" xfId="122" xr:uid="{00000000-0005-0000-0000-00005B000000}"/>
    <cellStyle name="Κανονικό 34" xfId="59" xr:uid="{00000000-0005-0000-0000-00005C000000}"/>
    <cellStyle name="Κανονικό 35" xfId="100" xr:uid="{00000000-0005-0000-0000-00005D000000}"/>
    <cellStyle name="Κανονικό 36" xfId="87" xr:uid="{00000000-0005-0000-0000-00005E000000}"/>
    <cellStyle name="Κανονικό 37" xfId="99" xr:uid="{00000000-0005-0000-0000-00005F000000}"/>
    <cellStyle name="Κανονικό 38" xfId="53" xr:uid="{00000000-0005-0000-0000-000060000000}"/>
    <cellStyle name="Κανονικό 39" xfId="98" xr:uid="{00000000-0005-0000-0000-000061000000}"/>
    <cellStyle name="Κανονικό 4" xfId="44" xr:uid="{00000000-0005-0000-0000-000062000000}"/>
    <cellStyle name="Κανονικό 40" xfId="118" xr:uid="{00000000-0005-0000-0000-000063000000}"/>
    <cellStyle name="Κανονικό 41" xfId="124" xr:uid="{00000000-0005-0000-0000-000064000000}"/>
    <cellStyle name="Κανονικό 42" xfId="119" xr:uid="{00000000-0005-0000-0000-000065000000}"/>
    <cellStyle name="Κανονικό 43" xfId="108" xr:uid="{00000000-0005-0000-0000-000066000000}"/>
    <cellStyle name="Κανονικό 44" xfId="54" xr:uid="{00000000-0005-0000-0000-000067000000}"/>
    <cellStyle name="Κανονικό 45" xfId="55" xr:uid="{00000000-0005-0000-0000-000068000000}"/>
    <cellStyle name="Κανονικό 46" xfId="56" xr:uid="{00000000-0005-0000-0000-000069000000}"/>
    <cellStyle name="Κανονικό 47" xfId="57" xr:uid="{00000000-0005-0000-0000-00006A000000}"/>
    <cellStyle name="Κανονικό 49" xfId="109" xr:uid="{00000000-0005-0000-0000-00006B000000}"/>
    <cellStyle name="Κανονικό 5" xfId="47" xr:uid="{00000000-0005-0000-0000-00006C000000}"/>
    <cellStyle name="Κανονικό 50" xfId="120" xr:uid="{00000000-0005-0000-0000-00006D000000}"/>
    <cellStyle name="Κανονικό 51" xfId="110" xr:uid="{00000000-0005-0000-0000-00006E000000}"/>
    <cellStyle name="Κανονικό 53" xfId="125" xr:uid="{00000000-0005-0000-0000-00006F000000}"/>
    <cellStyle name="Κανονικό 55" xfId="111" xr:uid="{00000000-0005-0000-0000-000070000000}"/>
    <cellStyle name="Κανονικό 56" xfId="112" xr:uid="{00000000-0005-0000-0000-000071000000}"/>
    <cellStyle name="Κανονικό 59" xfId="126" xr:uid="{00000000-0005-0000-0000-000072000000}"/>
    <cellStyle name="Κανονικό 6" xfId="45" xr:uid="{00000000-0005-0000-0000-000073000000}"/>
    <cellStyle name="Κανονικό 60" xfId="127" xr:uid="{00000000-0005-0000-0000-000074000000}"/>
    <cellStyle name="Κανονικό 61" xfId="128" xr:uid="{00000000-0005-0000-0000-000075000000}"/>
    <cellStyle name="Κανονικό 7" xfId="48" xr:uid="{00000000-0005-0000-0000-000076000000}"/>
    <cellStyle name="Κανονικό 8" xfId="46" xr:uid="{00000000-0005-0000-0000-000077000000}"/>
    <cellStyle name="Κανονικό 9" xfId="49" xr:uid="{00000000-0005-0000-0000-000078000000}"/>
    <cellStyle name="Ουδέτερο" xfId="10" builtinId="28" customBuiltin="1"/>
    <cellStyle name="Ποσοστό" xfId="129" builtinId="5"/>
    <cellStyle name="Προειδοποιητικό κείμενο" xfId="16" builtinId="11" customBuiltin="1"/>
    <cellStyle name="Σημείωση" xfId="17" builtinId="10" customBuiltin="1"/>
    <cellStyle name="Σημείωση 2" xfId="115" xr:uid="{00000000-0005-0000-0000-00007C000000}"/>
    <cellStyle name="Συνδεδεμένο κελί" xfId="14" builtinId="24" customBuiltin="1"/>
    <cellStyle name="Σύνολο" xfId="19" builtinId="25" customBuiltin="1"/>
    <cellStyle name="Τίτλος" xfId="3" builtinId="15" customBuiltin="1"/>
    <cellStyle name="Υπολογισμός" xfId="13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B557.46D812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0000" cy="828000"/>
    <xdr:pic>
      <xdr:nvPicPr>
        <xdr:cNvPr id="2" name="1 - Εικόνα">
          <a:extLst>
            <a:ext uri="{FF2B5EF4-FFF2-40B4-BE49-F238E27FC236}">
              <a16:creationId xmlns:a16="http://schemas.microsoft.com/office/drawing/2014/main" id="{F1E77792-4F99-4E4A-9319-B3FF0FBFF45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00000" cy="82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</xdr:col>
      <xdr:colOff>5286375</xdr:colOff>
      <xdr:row>33</xdr:row>
      <xdr:rowOff>164717</xdr:rowOff>
    </xdr:from>
    <xdr:to>
      <xdr:col>1</xdr:col>
      <xdr:colOff>6586537</xdr:colOff>
      <xdr:row>34</xdr:row>
      <xdr:rowOff>457199</xdr:rowOff>
    </xdr:to>
    <xdr:pic>
      <xdr:nvPicPr>
        <xdr:cNvPr id="3" name="Εικόνα 1" descr="A blue and black text&#10;&#10;AI-generated content may be incorrect.">
          <a:extLst>
            <a:ext uri="{FF2B5EF4-FFF2-40B4-BE49-F238E27FC236}">
              <a16:creationId xmlns:a16="http://schemas.microsoft.com/office/drawing/2014/main" id="{AB03F01C-9816-4CBB-8D55-F5ACB98D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451217"/>
          <a:ext cx="4762" cy="216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FBFEC-C671-448B-9052-6AA4930DD0F4}">
  <dimension ref="A1:B35"/>
  <sheetViews>
    <sheetView showGridLines="0" tabSelected="1" zoomScale="80" zoomScaleNormal="80" workbookViewId="0">
      <selection activeCell="A5" sqref="A5"/>
    </sheetView>
  </sheetViews>
  <sheetFormatPr defaultColWidth="9.109375" defaultRowHeight="14.4" x14ac:dyDescent="0.3"/>
  <cols>
    <col min="1" max="1" width="9.33203125" customWidth="1"/>
    <col min="2" max="2" width="101.109375" customWidth="1"/>
  </cols>
  <sheetData>
    <row r="1" spans="1:2" ht="66" customHeight="1" x14ac:dyDescent="0.35">
      <c r="A1" s="432" t="s">
        <v>807</v>
      </c>
      <c r="B1" s="433"/>
    </row>
    <row r="2" spans="1:2" ht="32.25" customHeight="1" x14ac:dyDescent="0.35">
      <c r="A2" s="434" t="s">
        <v>806</v>
      </c>
      <c r="B2" s="435"/>
    </row>
    <row r="3" spans="1:2" ht="23.25" customHeight="1" x14ac:dyDescent="0.35">
      <c r="A3" s="436" t="s">
        <v>805</v>
      </c>
      <c r="B3" s="437"/>
    </row>
    <row r="4" spans="1:2" ht="30" customHeight="1" x14ac:dyDescent="0.35">
      <c r="A4" s="436" t="s">
        <v>804</v>
      </c>
      <c r="B4" s="437"/>
    </row>
    <row r="5" spans="1:2" ht="27.75" customHeight="1" x14ac:dyDescent="0.3">
      <c r="A5" s="423" t="s">
        <v>803</v>
      </c>
      <c r="B5" s="422" t="s">
        <v>802</v>
      </c>
    </row>
    <row r="6" spans="1:2" ht="18.75" customHeight="1" x14ac:dyDescent="0.3">
      <c r="A6" s="423" t="s">
        <v>801</v>
      </c>
      <c r="B6" s="422" t="s">
        <v>800</v>
      </c>
    </row>
    <row r="7" spans="1:2" ht="28.8" x14ac:dyDescent="0.3">
      <c r="A7" s="423" t="s">
        <v>799</v>
      </c>
      <c r="B7" s="424" t="s">
        <v>798</v>
      </c>
    </row>
    <row r="8" spans="1:2" ht="27.75" customHeight="1" x14ac:dyDescent="0.3">
      <c r="A8" s="423" t="s">
        <v>797</v>
      </c>
      <c r="B8" s="424" t="s">
        <v>796</v>
      </c>
    </row>
    <row r="9" spans="1:2" ht="19.5" customHeight="1" x14ac:dyDescent="0.3">
      <c r="A9" s="423" t="s">
        <v>795</v>
      </c>
      <c r="B9" s="422" t="s">
        <v>794</v>
      </c>
    </row>
    <row r="10" spans="1:2" ht="14.25" customHeight="1" x14ac:dyDescent="0.3">
      <c r="A10" s="423" t="s">
        <v>793</v>
      </c>
      <c r="B10" s="422" t="s">
        <v>792</v>
      </c>
    </row>
    <row r="11" spans="1:2" x14ac:dyDescent="0.3">
      <c r="A11" s="423" t="s">
        <v>791</v>
      </c>
      <c r="B11" s="422" t="s">
        <v>790</v>
      </c>
    </row>
    <row r="12" spans="1:2" x14ac:dyDescent="0.3">
      <c r="A12" s="423" t="s">
        <v>789</v>
      </c>
      <c r="B12" s="422" t="s">
        <v>788</v>
      </c>
    </row>
    <row r="13" spans="1:2" x14ac:dyDescent="0.3">
      <c r="A13" s="423" t="s">
        <v>787</v>
      </c>
      <c r="B13" s="422" t="s">
        <v>786</v>
      </c>
    </row>
    <row r="14" spans="1:2" x14ac:dyDescent="0.3">
      <c r="A14" s="423" t="s">
        <v>785</v>
      </c>
      <c r="B14" s="422" t="s">
        <v>784</v>
      </c>
    </row>
    <row r="15" spans="1:2" ht="19.5" customHeight="1" x14ac:dyDescent="0.3">
      <c r="A15" s="423" t="s">
        <v>783</v>
      </c>
      <c r="B15" s="422" t="s">
        <v>782</v>
      </c>
    </row>
    <row r="16" spans="1:2" ht="19.5" customHeight="1" x14ac:dyDescent="0.3">
      <c r="A16" s="423" t="s">
        <v>781</v>
      </c>
      <c r="B16" s="422" t="s">
        <v>780</v>
      </c>
    </row>
    <row r="17" spans="1:2" ht="19.5" customHeight="1" x14ac:dyDescent="0.3">
      <c r="A17" s="423" t="s">
        <v>779</v>
      </c>
      <c r="B17" s="422" t="s">
        <v>778</v>
      </c>
    </row>
    <row r="18" spans="1:2" ht="19.5" customHeight="1" x14ac:dyDescent="0.3">
      <c r="A18" s="423" t="s">
        <v>777</v>
      </c>
      <c r="B18" s="422" t="s">
        <v>776</v>
      </c>
    </row>
    <row r="19" spans="1:2" ht="19.5" customHeight="1" x14ac:dyDescent="0.3">
      <c r="A19" s="423" t="s">
        <v>775</v>
      </c>
      <c r="B19" s="422" t="s">
        <v>774</v>
      </c>
    </row>
    <row r="20" spans="1:2" ht="19.5" customHeight="1" x14ac:dyDescent="0.3">
      <c r="A20" s="423" t="s">
        <v>773</v>
      </c>
      <c r="B20" s="422" t="s">
        <v>772</v>
      </c>
    </row>
    <row r="21" spans="1:2" ht="19.5" customHeight="1" x14ac:dyDescent="0.3">
      <c r="A21" s="423" t="s">
        <v>771</v>
      </c>
      <c r="B21" s="422" t="s">
        <v>770</v>
      </c>
    </row>
    <row r="22" spans="1:2" ht="19.5" customHeight="1" x14ac:dyDescent="0.3">
      <c r="A22" s="423" t="s">
        <v>769</v>
      </c>
      <c r="B22" s="422" t="s">
        <v>768</v>
      </c>
    </row>
    <row r="23" spans="1:2" ht="19.5" customHeight="1" x14ac:dyDescent="0.3">
      <c r="A23" s="423" t="s">
        <v>767</v>
      </c>
      <c r="B23" s="422" t="s">
        <v>766</v>
      </c>
    </row>
    <row r="24" spans="1:2" ht="19.5" customHeight="1" x14ac:dyDescent="0.3">
      <c r="A24" s="423" t="s">
        <v>765</v>
      </c>
      <c r="B24" s="422" t="s">
        <v>764</v>
      </c>
    </row>
    <row r="25" spans="1:2" ht="19.5" customHeight="1" x14ac:dyDescent="0.3">
      <c r="A25" s="423" t="s">
        <v>763</v>
      </c>
      <c r="B25" s="422" t="s">
        <v>762</v>
      </c>
    </row>
    <row r="26" spans="1:2" ht="19.5" customHeight="1" x14ac:dyDescent="0.3">
      <c r="A26" s="423" t="s">
        <v>761</v>
      </c>
      <c r="B26" s="422" t="s">
        <v>760</v>
      </c>
    </row>
    <row r="27" spans="1:2" ht="19.5" customHeight="1" x14ac:dyDescent="0.3">
      <c r="A27" s="423" t="s">
        <v>759</v>
      </c>
      <c r="B27" s="422" t="s">
        <v>758</v>
      </c>
    </row>
    <row r="28" spans="1:2" ht="19.5" customHeight="1" x14ac:dyDescent="0.3">
      <c r="A28" s="423" t="s">
        <v>757</v>
      </c>
      <c r="B28" s="422" t="s">
        <v>756</v>
      </c>
    </row>
    <row r="29" spans="1:2" ht="19.5" customHeight="1" x14ac:dyDescent="0.3">
      <c r="A29" s="423" t="s">
        <v>755</v>
      </c>
      <c r="B29" s="422" t="s">
        <v>754</v>
      </c>
    </row>
    <row r="30" spans="1:2" ht="19.5" customHeight="1" x14ac:dyDescent="0.3">
      <c r="A30" s="423" t="s">
        <v>753</v>
      </c>
      <c r="B30" s="422" t="s">
        <v>752</v>
      </c>
    </row>
    <row r="31" spans="1:2" ht="19.5" customHeight="1" x14ac:dyDescent="0.3">
      <c r="A31" s="423" t="s">
        <v>751</v>
      </c>
      <c r="B31" s="422" t="s">
        <v>750</v>
      </c>
    </row>
    <row r="32" spans="1:2" ht="19.5" customHeight="1" x14ac:dyDescent="0.3">
      <c r="A32" s="423" t="s">
        <v>749</v>
      </c>
      <c r="B32" s="422" t="s">
        <v>748</v>
      </c>
    </row>
    <row r="33" spans="1:2" ht="19.5" customHeight="1" x14ac:dyDescent="0.3">
      <c r="A33" s="423" t="s">
        <v>747</v>
      </c>
      <c r="B33" s="422" t="s">
        <v>746</v>
      </c>
    </row>
    <row r="34" spans="1:2" ht="19.5" customHeight="1" x14ac:dyDescent="0.3">
      <c r="A34" s="423" t="s">
        <v>745</v>
      </c>
      <c r="B34" s="422" t="s">
        <v>744</v>
      </c>
    </row>
    <row r="35" spans="1:2" ht="45" customHeight="1" thickBot="1" x14ac:dyDescent="0.35">
      <c r="A35" s="421"/>
      <c r="B35" s="420"/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U87"/>
  <sheetViews>
    <sheetView workbookViewId="0">
      <selection activeCell="I10" sqref="I10"/>
    </sheetView>
  </sheetViews>
  <sheetFormatPr defaultRowHeight="14.4" x14ac:dyDescent="0.3"/>
  <cols>
    <col min="1" max="1" width="13.44140625" customWidth="1"/>
    <col min="2" max="2" width="12" customWidth="1"/>
    <col min="3" max="3" width="17.33203125" bestFit="1" customWidth="1"/>
    <col min="4" max="4" width="11.88671875" customWidth="1"/>
    <col min="5" max="5" width="10.44140625" customWidth="1"/>
    <col min="6" max="6" width="11.33203125" customWidth="1"/>
    <col min="7" max="7" width="16.33203125" customWidth="1"/>
    <col min="8" max="8" width="11.109375" customWidth="1"/>
    <col min="9" max="9" width="10.6640625" customWidth="1"/>
    <col min="10" max="10" width="12.88671875" customWidth="1"/>
    <col min="11" max="11" width="15.44140625" bestFit="1" customWidth="1"/>
    <col min="12" max="13" width="11.44140625" customWidth="1"/>
    <col min="14" max="14" width="10.88671875" customWidth="1"/>
    <col min="15" max="15" width="14.33203125" bestFit="1" customWidth="1"/>
    <col min="16" max="16" width="10" customWidth="1"/>
    <col min="17" max="17" width="9.88671875" customWidth="1"/>
    <col min="20" max="20" width="15.44140625" bestFit="1" customWidth="1"/>
  </cols>
  <sheetData>
    <row r="1" spans="1:21" ht="15.6" x14ac:dyDescent="0.3">
      <c r="A1" s="438" t="s">
        <v>740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</row>
    <row r="2" spans="1:21" ht="15" thickBot="1" x14ac:dyDescent="0.35">
      <c r="L2" s="8"/>
    </row>
    <row r="3" spans="1:21" x14ac:dyDescent="0.3">
      <c r="A3" s="439" t="s">
        <v>18</v>
      </c>
      <c r="B3" s="441" t="s">
        <v>5</v>
      </c>
      <c r="C3" s="442"/>
      <c r="D3" s="442"/>
      <c r="E3" s="443"/>
      <c r="F3" s="441" t="s">
        <v>6</v>
      </c>
      <c r="G3" s="442"/>
      <c r="H3" s="442"/>
      <c r="I3" s="443"/>
      <c r="J3" s="441" t="s">
        <v>19</v>
      </c>
      <c r="K3" s="442"/>
      <c r="L3" s="442"/>
      <c r="M3" s="443"/>
      <c r="N3" s="441" t="s">
        <v>20</v>
      </c>
      <c r="O3" s="442"/>
      <c r="P3" s="442"/>
      <c r="Q3" s="444"/>
    </row>
    <row r="4" spans="1:21" ht="15" thickBot="1" x14ac:dyDescent="0.35">
      <c r="A4" s="440"/>
      <c r="B4" s="228" t="s">
        <v>1</v>
      </c>
      <c r="C4" s="229" t="s">
        <v>50</v>
      </c>
      <c r="D4" s="229" t="s">
        <v>21</v>
      </c>
      <c r="E4" s="229" t="s">
        <v>432</v>
      </c>
      <c r="F4" s="228" t="s">
        <v>1</v>
      </c>
      <c r="G4" s="229" t="s">
        <v>50</v>
      </c>
      <c r="H4" s="229" t="s">
        <v>21</v>
      </c>
      <c r="I4" s="229" t="s">
        <v>432</v>
      </c>
      <c r="J4" s="228" t="s">
        <v>1</v>
      </c>
      <c r="K4" s="229" t="s">
        <v>50</v>
      </c>
      <c r="L4" s="229" t="s">
        <v>21</v>
      </c>
      <c r="M4" s="229" t="s">
        <v>432</v>
      </c>
      <c r="N4" s="229" t="s">
        <v>1</v>
      </c>
      <c r="O4" s="229" t="s">
        <v>50</v>
      </c>
      <c r="P4" s="229" t="s">
        <v>21</v>
      </c>
      <c r="Q4" s="230" t="s">
        <v>432</v>
      </c>
    </row>
    <row r="5" spans="1:21" x14ac:dyDescent="0.3">
      <c r="A5" s="224" t="s">
        <v>607</v>
      </c>
      <c r="B5" s="346">
        <v>1043219</v>
      </c>
      <c r="C5" s="347">
        <v>1316095022.3499999</v>
      </c>
      <c r="D5" s="347">
        <v>1261.57</v>
      </c>
      <c r="E5" s="347">
        <v>1217.82</v>
      </c>
      <c r="F5" s="346">
        <v>34475</v>
      </c>
      <c r="G5" s="347">
        <v>17766987.52</v>
      </c>
      <c r="H5" s="347">
        <v>515.36</v>
      </c>
      <c r="I5" s="347">
        <v>420.06</v>
      </c>
      <c r="J5" s="346">
        <v>104228</v>
      </c>
      <c r="K5" s="347">
        <v>78450476.049999997</v>
      </c>
      <c r="L5" s="347">
        <v>752.68</v>
      </c>
      <c r="M5" s="347">
        <v>639.08000000000004</v>
      </c>
      <c r="N5" s="346">
        <v>12391</v>
      </c>
      <c r="O5" s="347">
        <v>5680337.3899999997</v>
      </c>
      <c r="P5" s="348">
        <v>458.42</v>
      </c>
      <c r="Q5" s="349">
        <v>418.95</v>
      </c>
      <c r="S5" s="8"/>
      <c r="T5" s="9"/>
    </row>
    <row r="6" spans="1:21" ht="15" thickBot="1" x14ac:dyDescent="0.35">
      <c r="A6" s="291" t="s">
        <v>608</v>
      </c>
      <c r="B6" s="350">
        <v>919472</v>
      </c>
      <c r="C6" s="351">
        <v>931580023.75999999</v>
      </c>
      <c r="D6" s="352">
        <v>1013.17</v>
      </c>
      <c r="E6" s="352">
        <v>890.92</v>
      </c>
      <c r="F6" s="350">
        <v>341411</v>
      </c>
      <c r="G6" s="351">
        <v>258060859.91999999</v>
      </c>
      <c r="H6" s="352">
        <v>755.87</v>
      </c>
      <c r="I6" s="352">
        <v>663.89</v>
      </c>
      <c r="J6" s="350">
        <v>69039</v>
      </c>
      <c r="K6" s="351">
        <v>42840018.560000002</v>
      </c>
      <c r="L6" s="352">
        <v>620.52</v>
      </c>
      <c r="M6" s="352">
        <v>521.46</v>
      </c>
      <c r="N6" s="350">
        <v>17707</v>
      </c>
      <c r="O6" s="351">
        <v>7833512.75</v>
      </c>
      <c r="P6" s="351">
        <v>442.4</v>
      </c>
      <c r="Q6" s="353">
        <v>418.95</v>
      </c>
      <c r="S6" s="8"/>
      <c r="T6" s="9"/>
      <c r="U6" s="8"/>
    </row>
    <row r="7" spans="1:21" ht="16.2" thickBot="1" x14ac:dyDescent="0.35">
      <c r="A7" s="136" t="s">
        <v>527</v>
      </c>
      <c r="B7" s="330">
        <v>1962691</v>
      </c>
      <c r="C7" s="292">
        <v>2247675046.1100001</v>
      </c>
      <c r="D7" s="290">
        <v>1145.2</v>
      </c>
      <c r="E7" s="290">
        <v>1070.3399999999999</v>
      </c>
      <c r="F7" s="234">
        <v>375886</v>
      </c>
      <c r="G7" s="292">
        <v>275827847.44</v>
      </c>
      <c r="H7" s="316">
        <v>733.81</v>
      </c>
      <c r="I7" s="288">
        <v>633.91</v>
      </c>
      <c r="J7" s="234">
        <v>173267</v>
      </c>
      <c r="K7" s="292">
        <v>121290494.61</v>
      </c>
      <c r="L7" s="290">
        <v>700.02</v>
      </c>
      <c r="M7" s="316">
        <v>583.04999999999995</v>
      </c>
      <c r="N7" s="234">
        <v>30098</v>
      </c>
      <c r="O7" s="292">
        <v>13513850.140000001</v>
      </c>
      <c r="P7" s="290">
        <v>448.99</v>
      </c>
      <c r="Q7" s="246">
        <v>418.95</v>
      </c>
      <c r="S7" s="8"/>
      <c r="T7" s="9"/>
    </row>
    <row r="8" spans="1:21" x14ac:dyDescent="0.3">
      <c r="D8" s="9"/>
      <c r="H8" s="9"/>
      <c r="I8" s="9"/>
      <c r="M8" s="9"/>
      <c r="P8" s="9"/>
      <c r="Q8" s="9"/>
    </row>
    <row r="9" spans="1:21" ht="15.6" x14ac:dyDescent="0.3">
      <c r="A9" s="438" t="s">
        <v>710</v>
      </c>
      <c r="B9" s="438"/>
      <c r="C9" s="438"/>
      <c r="D9" s="438"/>
      <c r="E9" s="438"/>
      <c r="F9" s="438"/>
      <c r="G9" s="438"/>
      <c r="H9" s="438"/>
      <c r="I9" s="438"/>
      <c r="J9" s="438"/>
      <c r="K9" s="438"/>
      <c r="L9" s="438"/>
      <c r="M9" s="438"/>
      <c r="N9" s="438"/>
      <c r="O9" s="438"/>
      <c r="P9" s="438"/>
      <c r="Q9" s="438"/>
      <c r="T9" s="8"/>
    </row>
    <row r="10" spans="1:21" ht="16.2" thickBot="1" x14ac:dyDescent="0.3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5"/>
    </row>
    <row r="11" spans="1:21" x14ac:dyDescent="0.3">
      <c r="A11" s="439" t="s">
        <v>18</v>
      </c>
      <c r="B11" s="441" t="s">
        <v>5</v>
      </c>
      <c r="C11" s="442"/>
      <c r="D11" s="442"/>
      <c r="E11" s="443"/>
      <c r="F11" s="441" t="s">
        <v>6</v>
      </c>
      <c r="G11" s="442"/>
      <c r="H11" s="442"/>
      <c r="I11" s="443"/>
      <c r="J11" s="441" t="s">
        <v>19</v>
      </c>
      <c r="K11" s="442"/>
      <c r="L11" s="442"/>
      <c r="M11" s="443"/>
      <c r="N11" s="441" t="s">
        <v>20</v>
      </c>
      <c r="O11" s="442"/>
      <c r="P11" s="442"/>
      <c r="Q11" s="444"/>
    </row>
    <row r="12" spans="1:21" ht="15" thickBot="1" x14ac:dyDescent="0.35">
      <c r="A12" s="445"/>
      <c r="B12" s="152" t="s">
        <v>1</v>
      </c>
      <c r="C12" s="153" t="s">
        <v>50</v>
      </c>
      <c r="D12" s="153" t="s">
        <v>21</v>
      </c>
      <c r="E12" s="153" t="s">
        <v>432</v>
      </c>
      <c r="F12" s="152" t="s">
        <v>1</v>
      </c>
      <c r="G12" s="153" t="s">
        <v>50</v>
      </c>
      <c r="H12" s="153" t="s">
        <v>21</v>
      </c>
      <c r="I12" s="153" t="s">
        <v>432</v>
      </c>
      <c r="J12" s="152" t="s">
        <v>1</v>
      </c>
      <c r="K12" s="153" t="s">
        <v>50</v>
      </c>
      <c r="L12" s="153" t="s">
        <v>21</v>
      </c>
      <c r="M12" s="153" t="s">
        <v>432</v>
      </c>
      <c r="N12" s="152" t="s">
        <v>1</v>
      </c>
      <c r="O12" s="153" t="s">
        <v>50</v>
      </c>
      <c r="P12" s="153" t="s">
        <v>21</v>
      </c>
      <c r="Q12" s="154" t="s">
        <v>432</v>
      </c>
    </row>
    <row r="13" spans="1:21" x14ac:dyDescent="0.3">
      <c r="A13" s="147" t="s">
        <v>450</v>
      </c>
      <c r="B13" s="148">
        <v>21020</v>
      </c>
      <c r="C13" s="149">
        <v>1194167.48</v>
      </c>
      <c r="D13" s="149">
        <v>56.81</v>
      </c>
      <c r="E13" s="149">
        <v>56.53</v>
      </c>
      <c r="F13" s="148">
        <v>5558</v>
      </c>
      <c r="G13" s="149">
        <v>353485.6</v>
      </c>
      <c r="H13" s="149">
        <v>63.6</v>
      </c>
      <c r="I13" s="149">
        <v>68.7</v>
      </c>
      <c r="J13" s="148">
        <v>1003</v>
      </c>
      <c r="K13" s="149">
        <v>59779.44</v>
      </c>
      <c r="L13" s="149">
        <v>59.6</v>
      </c>
      <c r="M13" s="149">
        <v>60.69</v>
      </c>
      <c r="N13" s="148">
        <v>933</v>
      </c>
      <c r="O13" s="149">
        <v>74884.009999999995</v>
      </c>
      <c r="P13" s="150">
        <v>80.260000000000005</v>
      </c>
      <c r="Q13" s="151">
        <v>80.95</v>
      </c>
    </row>
    <row r="14" spans="1:21" x14ac:dyDescent="0.3">
      <c r="A14" s="140" t="s">
        <v>451</v>
      </c>
      <c r="B14" s="98">
        <v>17501</v>
      </c>
      <c r="C14" s="99">
        <v>2558885.81</v>
      </c>
      <c r="D14" s="99">
        <v>146.21</v>
      </c>
      <c r="E14" s="99">
        <v>144.4</v>
      </c>
      <c r="F14" s="98">
        <v>10017</v>
      </c>
      <c r="G14" s="99">
        <v>1555140.38</v>
      </c>
      <c r="H14" s="99">
        <v>155.25</v>
      </c>
      <c r="I14" s="99">
        <v>150</v>
      </c>
      <c r="J14" s="98">
        <v>895</v>
      </c>
      <c r="K14" s="99">
        <v>130493.42</v>
      </c>
      <c r="L14" s="99">
        <v>145.80000000000001</v>
      </c>
      <c r="M14" s="99">
        <v>141.77000000000001</v>
      </c>
      <c r="N14" s="98">
        <v>2234</v>
      </c>
      <c r="O14" s="99">
        <v>356114.41</v>
      </c>
      <c r="P14" s="97">
        <v>159.41</v>
      </c>
      <c r="Q14" s="141">
        <v>168.27</v>
      </c>
      <c r="S14" s="8"/>
    </row>
    <row r="15" spans="1:21" x14ac:dyDescent="0.3">
      <c r="A15" s="140" t="s">
        <v>452</v>
      </c>
      <c r="B15" s="98">
        <v>11943</v>
      </c>
      <c r="C15" s="99">
        <v>2966980.38</v>
      </c>
      <c r="D15" s="99">
        <v>248.43</v>
      </c>
      <c r="E15" s="99">
        <v>247.79</v>
      </c>
      <c r="F15" s="98">
        <v>14874</v>
      </c>
      <c r="G15" s="99">
        <v>3511831.69</v>
      </c>
      <c r="H15" s="99">
        <v>236.11</v>
      </c>
      <c r="I15" s="99">
        <v>229.27</v>
      </c>
      <c r="J15" s="98">
        <v>3164</v>
      </c>
      <c r="K15" s="99">
        <v>836530.16</v>
      </c>
      <c r="L15" s="99">
        <v>264.39</v>
      </c>
      <c r="M15" s="99">
        <v>269.27</v>
      </c>
      <c r="N15" s="98">
        <v>2626</v>
      </c>
      <c r="O15" s="99">
        <v>652120.03</v>
      </c>
      <c r="P15" s="97">
        <v>248.33</v>
      </c>
      <c r="Q15" s="141">
        <v>251.37</v>
      </c>
    </row>
    <row r="16" spans="1:21" x14ac:dyDescent="0.3">
      <c r="A16" s="140" t="s">
        <v>453</v>
      </c>
      <c r="B16" s="98">
        <v>48339</v>
      </c>
      <c r="C16" s="99">
        <v>18179549.800000001</v>
      </c>
      <c r="D16" s="99">
        <v>376.08</v>
      </c>
      <c r="E16" s="99">
        <v>385.23</v>
      </c>
      <c r="F16" s="98">
        <v>21371</v>
      </c>
      <c r="G16" s="99">
        <v>8149705.9699999997</v>
      </c>
      <c r="H16" s="99">
        <v>381.34</v>
      </c>
      <c r="I16" s="99">
        <v>393.81</v>
      </c>
      <c r="J16" s="98">
        <v>27856</v>
      </c>
      <c r="K16" s="99">
        <v>10456526.33</v>
      </c>
      <c r="L16" s="99">
        <v>375.38</v>
      </c>
      <c r="M16" s="99">
        <v>393.81</v>
      </c>
      <c r="N16" s="98">
        <v>2352</v>
      </c>
      <c r="O16" s="99">
        <v>817049.47</v>
      </c>
      <c r="P16" s="97">
        <v>347.38</v>
      </c>
      <c r="Q16" s="141">
        <v>348.95</v>
      </c>
    </row>
    <row r="17" spans="1:20" x14ac:dyDescent="0.3">
      <c r="A17" s="140" t="s">
        <v>454</v>
      </c>
      <c r="B17" s="98">
        <v>109490</v>
      </c>
      <c r="C17" s="99">
        <v>50052878.829999998</v>
      </c>
      <c r="D17" s="99">
        <v>457.15</v>
      </c>
      <c r="E17" s="99">
        <v>462.35</v>
      </c>
      <c r="F17" s="98">
        <v>66449</v>
      </c>
      <c r="G17" s="99">
        <v>29238558.59</v>
      </c>
      <c r="H17" s="99">
        <v>440.02</v>
      </c>
      <c r="I17" s="99">
        <v>425.84</v>
      </c>
      <c r="J17" s="98">
        <v>30022</v>
      </c>
      <c r="K17" s="99">
        <v>13589559.039999999</v>
      </c>
      <c r="L17" s="99">
        <v>452.65</v>
      </c>
      <c r="M17" s="99">
        <v>456.48</v>
      </c>
      <c r="N17" s="98">
        <v>15676</v>
      </c>
      <c r="O17" s="99">
        <v>6567119.1200000001</v>
      </c>
      <c r="P17" s="97">
        <v>418.93</v>
      </c>
      <c r="Q17" s="141">
        <v>418.95</v>
      </c>
      <c r="S17" s="8"/>
    </row>
    <row r="18" spans="1:20" x14ac:dyDescent="0.3">
      <c r="A18" s="140" t="s">
        <v>455</v>
      </c>
      <c r="B18" s="98">
        <v>169826</v>
      </c>
      <c r="C18" s="99">
        <v>93746386.420000002</v>
      </c>
      <c r="D18" s="99">
        <v>552.01</v>
      </c>
      <c r="E18" s="99">
        <v>553.41999999999996</v>
      </c>
      <c r="F18" s="98">
        <v>57362</v>
      </c>
      <c r="G18" s="99">
        <v>31039818.989999998</v>
      </c>
      <c r="H18" s="99">
        <v>541.12</v>
      </c>
      <c r="I18" s="99">
        <v>538.29999999999995</v>
      </c>
      <c r="J18" s="98">
        <v>28209</v>
      </c>
      <c r="K18" s="99">
        <v>15466953.119999999</v>
      </c>
      <c r="L18" s="99">
        <v>548.29999999999995</v>
      </c>
      <c r="M18" s="99">
        <v>545.17999999999995</v>
      </c>
      <c r="N18" s="98">
        <v>3</v>
      </c>
      <c r="O18" s="99">
        <v>1680.06</v>
      </c>
      <c r="P18" s="97">
        <v>560.02</v>
      </c>
      <c r="Q18" s="141">
        <v>560.02</v>
      </c>
    </row>
    <row r="19" spans="1:20" x14ac:dyDescent="0.3">
      <c r="A19" s="140" t="s">
        <v>456</v>
      </c>
      <c r="B19" s="98">
        <v>163485</v>
      </c>
      <c r="C19" s="99">
        <v>105665572.73</v>
      </c>
      <c r="D19" s="99">
        <v>646.33000000000004</v>
      </c>
      <c r="E19" s="99">
        <v>643.79999999999995</v>
      </c>
      <c r="F19" s="98">
        <v>33884</v>
      </c>
      <c r="G19" s="99">
        <v>21965622.579999998</v>
      </c>
      <c r="H19" s="99">
        <v>648.26</v>
      </c>
      <c r="I19" s="99">
        <v>646.85</v>
      </c>
      <c r="J19" s="98">
        <v>18604</v>
      </c>
      <c r="K19" s="99">
        <v>11957831.560000001</v>
      </c>
      <c r="L19" s="99">
        <v>642.76</v>
      </c>
      <c r="M19" s="99">
        <v>639.54999999999995</v>
      </c>
      <c r="N19" s="98">
        <v>13</v>
      </c>
      <c r="O19" s="99">
        <v>8046.35</v>
      </c>
      <c r="P19" s="97">
        <v>618.95000000000005</v>
      </c>
      <c r="Q19" s="141">
        <v>618.95000000000005</v>
      </c>
      <c r="T19" s="8"/>
    </row>
    <row r="20" spans="1:20" x14ac:dyDescent="0.3">
      <c r="A20" s="140" t="s">
        <v>457</v>
      </c>
      <c r="B20" s="98">
        <v>128868</v>
      </c>
      <c r="C20" s="99">
        <v>96405794.010000005</v>
      </c>
      <c r="D20" s="99">
        <v>748.1</v>
      </c>
      <c r="E20" s="99">
        <v>747.03</v>
      </c>
      <c r="F20" s="98">
        <v>29850</v>
      </c>
      <c r="G20" s="99">
        <v>22367629.27</v>
      </c>
      <c r="H20" s="99">
        <v>749.33</v>
      </c>
      <c r="I20" s="99">
        <v>748.27</v>
      </c>
      <c r="J20" s="98">
        <v>15827</v>
      </c>
      <c r="K20" s="99">
        <v>12047665.15</v>
      </c>
      <c r="L20" s="99">
        <v>761.21</v>
      </c>
      <c r="M20" s="99">
        <v>767.6</v>
      </c>
      <c r="N20" s="98">
        <v>5716</v>
      </c>
      <c r="O20" s="99">
        <v>4545591.84</v>
      </c>
      <c r="P20" s="97">
        <v>795.24</v>
      </c>
      <c r="Q20" s="141">
        <v>795.24</v>
      </c>
    </row>
    <row r="21" spans="1:20" x14ac:dyDescent="0.3">
      <c r="A21" s="140" t="s">
        <v>458</v>
      </c>
      <c r="B21" s="98">
        <v>110456</v>
      </c>
      <c r="C21" s="99">
        <v>93838708.269999996</v>
      </c>
      <c r="D21" s="99">
        <v>849.56</v>
      </c>
      <c r="E21" s="99">
        <v>849.41</v>
      </c>
      <c r="F21" s="98">
        <v>26730</v>
      </c>
      <c r="G21" s="99">
        <v>22696480.100000001</v>
      </c>
      <c r="H21" s="99">
        <v>849.1</v>
      </c>
      <c r="I21" s="99">
        <v>846.51</v>
      </c>
      <c r="J21" s="98">
        <v>9360</v>
      </c>
      <c r="K21" s="99">
        <v>7932176.9100000001</v>
      </c>
      <c r="L21" s="99">
        <v>847.45</v>
      </c>
      <c r="M21" s="99">
        <v>843.87</v>
      </c>
      <c r="N21" s="98">
        <v>509</v>
      </c>
      <c r="O21" s="99">
        <v>429563.61</v>
      </c>
      <c r="P21" s="97">
        <v>843.94</v>
      </c>
      <c r="Q21" s="141">
        <v>846</v>
      </c>
      <c r="S21" s="8"/>
    </row>
    <row r="22" spans="1:20" x14ac:dyDescent="0.3">
      <c r="A22" s="140" t="s">
        <v>459</v>
      </c>
      <c r="B22" s="98">
        <v>118340</v>
      </c>
      <c r="C22" s="99">
        <v>112411325.15000001</v>
      </c>
      <c r="D22" s="99">
        <v>949.9</v>
      </c>
      <c r="E22" s="99">
        <v>949.37</v>
      </c>
      <c r="F22" s="98">
        <v>27282</v>
      </c>
      <c r="G22" s="99">
        <v>25897771.98</v>
      </c>
      <c r="H22" s="99">
        <v>949.26</v>
      </c>
      <c r="I22" s="99">
        <v>948.2</v>
      </c>
      <c r="J22" s="98">
        <v>7848</v>
      </c>
      <c r="K22" s="99">
        <v>7445180.7699999996</v>
      </c>
      <c r="L22" s="99">
        <v>948.67</v>
      </c>
      <c r="M22" s="99">
        <v>948.05</v>
      </c>
      <c r="N22" s="98">
        <v>2</v>
      </c>
      <c r="O22" s="99">
        <v>1921.68</v>
      </c>
      <c r="P22" s="97">
        <v>960.84</v>
      </c>
      <c r="Q22" s="141">
        <v>960.84</v>
      </c>
    </row>
    <row r="23" spans="1:20" x14ac:dyDescent="0.3">
      <c r="A23" s="140" t="s">
        <v>437</v>
      </c>
      <c r="B23" s="98">
        <v>584152</v>
      </c>
      <c r="C23" s="99">
        <v>730558727.45000005</v>
      </c>
      <c r="D23" s="99">
        <v>1250.6300000000001</v>
      </c>
      <c r="E23" s="99">
        <v>1254.71</v>
      </c>
      <c r="F23" s="98">
        <v>66243</v>
      </c>
      <c r="G23" s="99">
        <v>79579106.090000004</v>
      </c>
      <c r="H23" s="99">
        <v>1201.32</v>
      </c>
      <c r="I23" s="99">
        <v>1186.05</v>
      </c>
      <c r="J23" s="98">
        <v>23740</v>
      </c>
      <c r="K23" s="99">
        <v>29035088.98</v>
      </c>
      <c r="L23" s="99">
        <v>1223.05</v>
      </c>
      <c r="M23" s="99">
        <v>1239.81</v>
      </c>
      <c r="N23" s="98">
        <v>7</v>
      </c>
      <c r="O23" s="99">
        <v>8512.4599999999991</v>
      </c>
      <c r="P23" s="97">
        <v>1216.07</v>
      </c>
      <c r="Q23" s="141">
        <v>1216.25</v>
      </c>
    </row>
    <row r="24" spans="1:20" x14ac:dyDescent="0.3">
      <c r="A24" s="140" t="s">
        <v>438</v>
      </c>
      <c r="B24" s="98">
        <v>324074</v>
      </c>
      <c r="C24" s="99">
        <v>550043882.65999997</v>
      </c>
      <c r="D24" s="99">
        <v>1697.28</v>
      </c>
      <c r="E24" s="99">
        <v>1673.65</v>
      </c>
      <c r="F24" s="98">
        <v>13140</v>
      </c>
      <c r="G24" s="99">
        <v>22092862.760000002</v>
      </c>
      <c r="H24" s="99">
        <v>1681.34</v>
      </c>
      <c r="I24" s="99">
        <v>1655.76</v>
      </c>
      <c r="J24" s="98">
        <v>5394</v>
      </c>
      <c r="K24" s="99">
        <v>9124114.5099999998</v>
      </c>
      <c r="L24" s="99">
        <v>1691.53</v>
      </c>
      <c r="M24" s="99">
        <v>1672.22</v>
      </c>
      <c r="N24" s="98">
        <v>25</v>
      </c>
      <c r="O24" s="99">
        <v>42005.83</v>
      </c>
      <c r="P24" s="97">
        <v>1680.23</v>
      </c>
      <c r="Q24" s="141">
        <v>1680.23</v>
      </c>
    </row>
    <row r="25" spans="1:20" x14ac:dyDescent="0.3">
      <c r="A25" s="140" t="s">
        <v>439</v>
      </c>
      <c r="B25" s="98">
        <v>97305</v>
      </c>
      <c r="C25" s="99">
        <v>215224413.25</v>
      </c>
      <c r="D25" s="99">
        <v>2211.85</v>
      </c>
      <c r="E25" s="99">
        <v>2191.8000000000002</v>
      </c>
      <c r="F25" s="98">
        <v>2379</v>
      </c>
      <c r="G25" s="99">
        <v>5204716.08</v>
      </c>
      <c r="H25" s="99">
        <v>2187.77</v>
      </c>
      <c r="I25" s="99">
        <v>2163.8000000000002</v>
      </c>
      <c r="J25" s="98">
        <v>991</v>
      </c>
      <c r="K25" s="99">
        <v>2171156.2799999998</v>
      </c>
      <c r="L25" s="99">
        <v>2190.87</v>
      </c>
      <c r="M25" s="99">
        <v>2162.52</v>
      </c>
      <c r="N25" s="98">
        <v>0</v>
      </c>
      <c r="O25" s="99">
        <v>0</v>
      </c>
      <c r="P25" s="97">
        <v>0</v>
      </c>
      <c r="Q25" s="141" t="s">
        <v>430</v>
      </c>
    </row>
    <row r="26" spans="1:20" x14ac:dyDescent="0.3">
      <c r="A26" s="140" t="s">
        <v>486</v>
      </c>
      <c r="B26" s="98">
        <v>36195</v>
      </c>
      <c r="C26" s="99">
        <v>98016210.510000005</v>
      </c>
      <c r="D26" s="99">
        <v>2708</v>
      </c>
      <c r="E26" s="99">
        <v>2688.56</v>
      </c>
      <c r="F26" s="98">
        <v>518</v>
      </c>
      <c r="G26" s="99">
        <v>1400724.71</v>
      </c>
      <c r="H26" s="99">
        <v>2704.1</v>
      </c>
      <c r="I26" s="99">
        <v>2690.38</v>
      </c>
      <c r="J26" s="98">
        <v>241</v>
      </c>
      <c r="K26" s="99">
        <v>654659.18000000005</v>
      </c>
      <c r="L26" s="99">
        <v>2716.43</v>
      </c>
      <c r="M26" s="99">
        <v>2698.65</v>
      </c>
      <c r="N26" s="98">
        <v>0</v>
      </c>
      <c r="O26" s="99">
        <v>0</v>
      </c>
      <c r="P26" s="97">
        <v>0</v>
      </c>
      <c r="Q26" s="141" t="s">
        <v>430</v>
      </c>
    </row>
    <row r="27" spans="1:20" x14ac:dyDescent="0.3">
      <c r="A27" s="140" t="s">
        <v>487</v>
      </c>
      <c r="B27" s="98">
        <v>13088</v>
      </c>
      <c r="C27" s="99">
        <v>42007234.939999998</v>
      </c>
      <c r="D27" s="99">
        <v>3209.6</v>
      </c>
      <c r="E27" s="99">
        <v>3193.01</v>
      </c>
      <c r="F27" s="98">
        <v>173</v>
      </c>
      <c r="G27" s="99">
        <v>549686.9</v>
      </c>
      <c r="H27" s="99">
        <v>3177.38</v>
      </c>
      <c r="I27" s="99">
        <v>3157.84</v>
      </c>
      <c r="J27" s="98">
        <v>80</v>
      </c>
      <c r="K27" s="99">
        <v>254305.8</v>
      </c>
      <c r="L27" s="99">
        <v>3178.82</v>
      </c>
      <c r="M27" s="99">
        <v>3157.87</v>
      </c>
      <c r="N27" s="98">
        <v>0</v>
      </c>
      <c r="O27" s="99">
        <v>0</v>
      </c>
      <c r="P27" s="97">
        <v>0</v>
      </c>
      <c r="Q27" s="141" t="s">
        <v>430</v>
      </c>
    </row>
    <row r="28" spans="1:20" x14ac:dyDescent="0.3">
      <c r="A28" s="140" t="s">
        <v>488</v>
      </c>
      <c r="B28" s="98">
        <v>4883</v>
      </c>
      <c r="C28" s="99">
        <v>18127494.129999999</v>
      </c>
      <c r="D28" s="99">
        <v>3712.37</v>
      </c>
      <c r="E28" s="99">
        <v>3697.64</v>
      </c>
      <c r="F28" s="98">
        <v>37</v>
      </c>
      <c r="G28" s="99">
        <v>136441.45000000001</v>
      </c>
      <c r="H28" s="99">
        <v>3687.61</v>
      </c>
      <c r="I28" s="99">
        <v>3687.2</v>
      </c>
      <c r="J28" s="98">
        <v>23</v>
      </c>
      <c r="K28" s="99">
        <v>83618.429999999993</v>
      </c>
      <c r="L28" s="99">
        <v>3635.58</v>
      </c>
      <c r="M28" s="99">
        <v>3565.99</v>
      </c>
      <c r="N28" s="98">
        <v>0</v>
      </c>
      <c r="O28" s="99">
        <v>0</v>
      </c>
      <c r="P28" s="97">
        <v>0</v>
      </c>
      <c r="Q28" s="141" t="s">
        <v>430</v>
      </c>
    </row>
    <row r="29" spans="1:20" ht="15" thickBot="1" x14ac:dyDescent="0.35">
      <c r="A29" s="142" t="s">
        <v>489</v>
      </c>
      <c r="B29" s="143">
        <v>3726</v>
      </c>
      <c r="C29" s="144">
        <v>16676834.289999999</v>
      </c>
      <c r="D29" s="144">
        <v>4475.8</v>
      </c>
      <c r="E29" s="144">
        <v>4335</v>
      </c>
      <c r="F29" s="143">
        <v>19</v>
      </c>
      <c r="G29" s="144">
        <v>88264.3</v>
      </c>
      <c r="H29" s="144">
        <v>4645.49</v>
      </c>
      <c r="I29" s="144">
        <v>4401.17</v>
      </c>
      <c r="J29" s="143">
        <v>10</v>
      </c>
      <c r="K29" s="144">
        <v>44855.53</v>
      </c>
      <c r="L29" s="144">
        <v>4485.55</v>
      </c>
      <c r="M29" s="144">
        <v>4434.38</v>
      </c>
      <c r="N29" s="143">
        <v>2</v>
      </c>
      <c r="O29" s="144">
        <v>9241.27</v>
      </c>
      <c r="P29" s="145">
        <v>4620.6400000000003</v>
      </c>
      <c r="Q29" s="146">
        <v>4620.6400000000003</v>
      </c>
    </row>
    <row r="30" spans="1:20" ht="16.2" thickBot="1" x14ac:dyDescent="0.35">
      <c r="A30" s="136" t="s">
        <v>527</v>
      </c>
      <c r="B30" s="286">
        <v>1962691</v>
      </c>
      <c r="C30" s="287">
        <v>2247675046.1100001</v>
      </c>
      <c r="D30" s="290">
        <v>1145.2</v>
      </c>
      <c r="E30" s="290">
        <v>1070.3399999999999</v>
      </c>
      <c r="F30" s="289">
        <v>375886</v>
      </c>
      <c r="G30" s="290">
        <v>275827847.44</v>
      </c>
      <c r="H30" s="316">
        <v>733.81</v>
      </c>
      <c r="I30" s="288">
        <v>633.91</v>
      </c>
      <c r="J30" s="289">
        <v>173267</v>
      </c>
      <c r="K30" s="290">
        <v>121290494.61</v>
      </c>
      <c r="L30" s="290">
        <v>700.02</v>
      </c>
      <c r="M30" s="316">
        <v>583.04999999999995</v>
      </c>
      <c r="N30" s="289">
        <v>30098</v>
      </c>
      <c r="O30" s="290">
        <v>13513850.140000001</v>
      </c>
      <c r="P30" s="290">
        <v>448.99</v>
      </c>
      <c r="Q30" s="246">
        <v>418.95</v>
      </c>
      <c r="S30" s="8"/>
      <c r="T30" s="9"/>
    </row>
    <row r="32" spans="1:20" ht="15.6" x14ac:dyDescent="0.3">
      <c r="A32" s="438" t="s">
        <v>711</v>
      </c>
      <c r="B32" s="438"/>
      <c r="C32" s="438"/>
      <c r="D32" s="438"/>
      <c r="E32" s="438"/>
      <c r="F32" s="438"/>
      <c r="G32" s="438"/>
      <c r="H32" s="438"/>
      <c r="I32" s="438"/>
      <c r="J32" s="438"/>
      <c r="K32" s="438"/>
      <c r="L32" s="438"/>
      <c r="M32" s="438"/>
      <c r="N32" s="438"/>
      <c r="O32" s="438"/>
      <c r="P32" s="438"/>
      <c r="Q32" s="438"/>
    </row>
    <row r="33" spans="1:20" ht="16.2" thickBot="1" x14ac:dyDescent="0.35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5"/>
    </row>
    <row r="34" spans="1:20" x14ac:dyDescent="0.3">
      <c r="A34" s="439" t="s">
        <v>18</v>
      </c>
      <c r="B34" s="441" t="s">
        <v>5</v>
      </c>
      <c r="C34" s="442"/>
      <c r="D34" s="442"/>
      <c r="E34" s="443"/>
      <c r="F34" s="441" t="s">
        <v>6</v>
      </c>
      <c r="G34" s="442"/>
      <c r="H34" s="442"/>
      <c r="I34" s="443"/>
      <c r="J34" s="441" t="s">
        <v>19</v>
      </c>
      <c r="K34" s="442"/>
      <c r="L34" s="442"/>
      <c r="M34" s="443"/>
      <c r="N34" s="441" t="s">
        <v>20</v>
      </c>
      <c r="O34" s="442"/>
      <c r="P34" s="442"/>
      <c r="Q34" s="444"/>
    </row>
    <row r="35" spans="1:20" ht="15" thickBot="1" x14ac:dyDescent="0.35">
      <c r="A35" s="445"/>
      <c r="B35" s="152" t="s">
        <v>1</v>
      </c>
      <c r="C35" s="153" t="s">
        <v>50</v>
      </c>
      <c r="D35" s="153" t="s">
        <v>21</v>
      </c>
      <c r="E35" s="153" t="s">
        <v>432</v>
      </c>
      <c r="F35" s="152" t="s">
        <v>1</v>
      </c>
      <c r="G35" s="153" t="s">
        <v>50</v>
      </c>
      <c r="H35" s="153" t="s">
        <v>21</v>
      </c>
      <c r="I35" s="153" t="s">
        <v>432</v>
      </c>
      <c r="J35" s="152" t="s">
        <v>1</v>
      </c>
      <c r="K35" s="153" t="s">
        <v>50</v>
      </c>
      <c r="L35" s="153" t="s">
        <v>21</v>
      </c>
      <c r="M35" s="153" t="s">
        <v>432</v>
      </c>
      <c r="N35" s="152" t="s">
        <v>1</v>
      </c>
      <c r="O35" s="153" t="s">
        <v>50</v>
      </c>
      <c r="P35" s="153" t="s">
        <v>21</v>
      </c>
      <c r="Q35" s="154" t="s">
        <v>432</v>
      </c>
    </row>
    <row r="36" spans="1:20" x14ac:dyDescent="0.3">
      <c r="A36" s="147" t="s">
        <v>450</v>
      </c>
      <c r="B36" s="148">
        <v>11711</v>
      </c>
      <c r="C36" s="149">
        <v>652458.79</v>
      </c>
      <c r="D36" s="149">
        <v>55.71</v>
      </c>
      <c r="E36" s="149">
        <v>54.6</v>
      </c>
      <c r="F36" s="148">
        <v>831</v>
      </c>
      <c r="G36" s="149">
        <v>52334.11</v>
      </c>
      <c r="H36" s="149">
        <v>62.98</v>
      </c>
      <c r="I36" s="149">
        <v>69.09</v>
      </c>
      <c r="J36" s="148">
        <v>613</v>
      </c>
      <c r="K36" s="149">
        <v>36684.17</v>
      </c>
      <c r="L36" s="149">
        <v>59.84</v>
      </c>
      <c r="M36" s="149">
        <v>60.98</v>
      </c>
      <c r="N36" s="148">
        <v>426</v>
      </c>
      <c r="O36" s="149">
        <v>33873.910000000003</v>
      </c>
      <c r="P36" s="150">
        <v>79.52</v>
      </c>
      <c r="Q36" s="151">
        <v>80.95</v>
      </c>
    </row>
    <row r="37" spans="1:20" x14ac:dyDescent="0.3">
      <c r="A37" s="140" t="s">
        <v>451</v>
      </c>
      <c r="B37" s="98">
        <v>7883</v>
      </c>
      <c r="C37" s="99">
        <v>1141235.1200000001</v>
      </c>
      <c r="D37" s="99">
        <v>144.77000000000001</v>
      </c>
      <c r="E37" s="99">
        <v>142.21</v>
      </c>
      <c r="F37" s="98">
        <v>3382</v>
      </c>
      <c r="G37" s="99">
        <v>541778.43999999994</v>
      </c>
      <c r="H37" s="99">
        <v>160.19</v>
      </c>
      <c r="I37" s="99">
        <v>154.28</v>
      </c>
      <c r="J37" s="98">
        <v>548</v>
      </c>
      <c r="K37" s="99">
        <v>80091.09</v>
      </c>
      <c r="L37" s="99">
        <v>146.15</v>
      </c>
      <c r="M37" s="99">
        <v>142.61000000000001</v>
      </c>
      <c r="N37" s="98">
        <v>728</v>
      </c>
      <c r="O37" s="99">
        <v>118132.14</v>
      </c>
      <c r="P37" s="97">
        <v>162.27000000000001</v>
      </c>
      <c r="Q37" s="141">
        <v>168.27</v>
      </c>
    </row>
    <row r="38" spans="1:20" x14ac:dyDescent="0.3">
      <c r="A38" s="140" t="s">
        <v>452</v>
      </c>
      <c r="B38" s="98">
        <v>5153</v>
      </c>
      <c r="C38" s="99">
        <v>1282072.1299999999</v>
      </c>
      <c r="D38" s="99">
        <v>248.8</v>
      </c>
      <c r="E38" s="99">
        <v>248.27</v>
      </c>
      <c r="F38" s="98">
        <v>5798</v>
      </c>
      <c r="G38" s="99">
        <v>1336460.1499999999</v>
      </c>
      <c r="H38" s="99">
        <v>230.5</v>
      </c>
      <c r="I38" s="99">
        <v>221.9</v>
      </c>
      <c r="J38" s="98">
        <v>1301</v>
      </c>
      <c r="K38" s="99">
        <v>342319.07</v>
      </c>
      <c r="L38" s="99">
        <v>263.12</v>
      </c>
      <c r="M38" s="99">
        <v>267.47000000000003</v>
      </c>
      <c r="N38" s="98">
        <v>776</v>
      </c>
      <c r="O38" s="99">
        <v>194095.76</v>
      </c>
      <c r="P38" s="97">
        <v>250.12</v>
      </c>
      <c r="Q38" s="141">
        <v>251.37</v>
      </c>
    </row>
    <row r="39" spans="1:20" x14ac:dyDescent="0.3">
      <c r="A39" s="140" t="s">
        <v>453</v>
      </c>
      <c r="B39" s="98">
        <v>13000</v>
      </c>
      <c r="C39" s="99">
        <v>4840675.0599999996</v>
      </c>
      <c r="D39" s="99">
        <v>372.36</v>
      </c>
      <c r="E39" s="99">
        <v>382.57</v>
      </c>
      <c r="F39" s="98">
        <v>3207</v>
      </c>
      <c r="G39" s="99">
        <v>1218519.57</v>
      </c>
      <c r="H39" s="99">
        <v>379.96</v>
      </c>
      <c r="I39" s="99">
        <v>393.81</v>
      </c>
      <c r="J39" s="98">
        <v>13010</v>
      </c>
      <c r="K39" s="99">
        <v>4898998.57</v>
      </c>
      <c r="L39" s="99">
        <v>376.56</v>
      </c>
      <c r="M39" s="99">
        <v>393.81</v>
      </c>
      <c r="N39" s="98">
        <v>805</v>
      </c>
      <c r="O39" s="99">
        <v>281948.32</v>
      </c>
      <c r="P39" s="97">
        <v>350.25</v>
      </c>
      <c r="Q39" s="141">
        <v>348.95</v>
      </c>
    </row>
    <row r="40" spans="1:20" x14ac:dyDescent="0.3">
      <c r="A40" s="140" t="s">
        <v>454</v>
      </c>
      <c r="B40" s="98">
        <v>32739</v>
      </c>
      <c r="C40" s="99">
        <v>14969277.08</v>
      </c>
      <c r="D40" s="99">
        <v>457.23</v>
      </c>
      <c r="E40" s="99">
        <v>462.05</v>
      </c>
      <c r="F40" s="98">
        <v>10168</v>
      </c>
      <c r="G40" s="99">
        <v>4443533.1399999997</v>
      </c>
      <c r="H40" s="99">
        <v>437.01</v>
      </c>
      <c r="I40" s="99">
        <v>422.66</v>
      </c>
      <c r="J40" s="98">
        <v>15639</v>
      </c>
      <c r="K40" s="99">
        <v>7095849.9699999997</v>
      </c>
      <c r="L40" s="99">
        <v>453.73</v>
      </c>
      <c r="M40" s="99">
        <v>459.38</v>
      </c>
      <c r="N40" s="98">
        <v>7050</v>
      </c>
      <c r="O40" s="99">
        <v>2953471.94</v>
      </c>
      <c r="P40" s="97">
        <v>418.93</v>
      </c>
      <c r="Q40" s="141">
        <v>418.95</v>
      </c>
    </row>
    <row r="41" spans="1:20" x14ac:dyDescent="0.3">
      <c r="A41" s="140" t="s">
        <v>455</v>
      </c>
      <c r="B41" s="98">
        <v>57314</v>
      </c>
      <c r="C41" s="99">
        <v>31713683.859999999</v>
      </c>
      <c r="D41" s="99">
        <v>553.33000000000004</v>
      </c>
      <c r="E41" s="99">
        <v>555.79</v>
      </c>
      <c r="F41" s="98">
        <v>3006</v>
      </c>
      <c r="G41" s="99">
        <v>1615654.81</v>
      </c>
      <c r="H41" s="99">
        <v>537.48</v>
      </c>
      <c r="I41" s="99">
        <v>532.44000000000005</v>
      </c>
      <c r="J41" s="98">
        <v>15130</v>
      </c>
      <c r="K41" s="99">
        <v>8318679.5599999996</v>
      </c>
      <c r="L41" s="99">
        <v>549.80999999999995</v>
      </c>
      <c r="M41" s="99">
        <v>548.37</v>
      </c>
      <c r="N41" s="98">
        <v>2</v>
      </c>
      <c r="O41" s="99">
        <v>1120.04</v>
      </c>
      <c r="P41" s="97">
        <v>560.02</v>
      </c>
      <c r="Q41" s="141">
        <v>560.02</v>
      </c>
    </row>
    <row r="42" spans="1:20" x14ac:dyDescent="0.3">
      <c r="A42" s="140" t="s">
        <v>456</v>
      </c>
      <c r="B42" s="98">
        <v>65962</v>
      </c>
      <c r="C42" s="99">
        <v>42753838.75</v>
      </c>
      <c r="D42" s="99">
        <v>648.16</v>
      </c>
      <c r="E42" s="99">
        <v>646.9</v>
      </c>
      <c r="F42" s="98">
        <v>1438</v>
      </c>
      <c r="G42" s="99">
        <v>928226.5</v>
      </c>
      <c r="H42" s="99">
        <v>645.5</v>
      </c>
      <c r="I42" s="99">
        <v>643.49</v>
      </c>
      <c r="J42" s="98">
        <v>12354</v>
      </c>
      <c r="K42" s="99">
        <v>7956037.4299999997</v>
      </c>
      <c r="L42" s="99">
        <v>644</v>
      </c>
      <c r="M42" s="99">
        <v>641.03</v>
      </c>
      <c r="N42" s="98">
        <v>13</v>
      </c>
      <c r="O42" s="99">
        <v>8046.35</v>
      </c>
      <c r="P42" s="97">
        <v>618.95000000000005</v>
      </c>
      <c r="Q42" s="141">
        <v>618.95000000000005</v>
      </c>
      <c r="T42" s="8"/>
    </row>
    <row r="43" spans="1:20" x14ac:dyDescent="0.3">
      <c r="A43" s="140" t="s">
        <v>457</v>
      </c>
      <c r="B43" s="98">
        <v>64386</v>
      </c>
      <c r="C43" s="99">
        <v>48244807.630000003</v>
      </c>
      <c r="D43" s="99">
        <v>749.31</v>
      </c>
      <c r="E43" s="99">
        <v>748.69</v>
      </c>
      <c r="F43" s="98">
        <v>1023</v>
      </c>
      <c r="G43" s="99">
        <v>763365.9</v>
      </c>
      <c r="H43" s="99">
        <v>746.2</v>
      </c>
      <c r="I43" s="99">
        <v>745.21</v>
      </c>
      <c r="J43" s="98">
        <v>10398</v>
      </c>
      <c r="K43" s="99">
        <v>7885894.9000000004</v>
      </c>
      <c r="L43" s="99">
        <v>758.4</v>
      </c>
      <c r="M43" s="99">
        <v>761.03</v>
      </c>
      <c r="N43" s="98">
        <v>2359</v>
      </c>
      <c r="O43" s="99">
        <v>1875971.16</v>
      </c>
      <c r="P43" s="97">
        <v>795.24</v>
      </c>
      <c r="Q43" s="141">
        <v>795.24</v>
      </c>
    </row>
    <row r="44" spans="1:20" x14ac:dyDescent="0.3">
      <c r="A44" s="140" t="s">
        <v>458</v>
      </c>
      <c r="B44" s="98">
        <v>58252</v>
      </c>
      <c r="C44" s="99">
        <v>49502269.030000001</v>
      </c>
      <c r="D44" s="99">
        <v>849.8</v>
      </c>
      <c r="E44" s="99">
        <v>849.85</v>
      </c>
      <c r="F44" s="98">
        <v>983</v>
      </c>
      <c r="G44" s="99">
        <v>835898.48</v>
      </c>
      <c r="H44" s="99">
        <v>850.35</v>
      </c>
      <c r="I44" s="99">
        <v>849.37</v>
      </c>
      <c r="J44" s="98">
        <v>7236</v>
      </c>
      <c r="K44" s="99">
        <v>6137078.6799999997</v>
      </c>
      <c r="L44" s="99">
        <v>848.13</v>
      </c>
      <c r="M44" s="99">
        <v>844.67</v>
      </c>
      <c r="N44" s="98">
        <v>212</v>
      </c>
      <c r="O44" s="99">
        <v>178815.93</v>
      </c>
      <c r="P44" s="97">
        <v>843.47</v>
      </c>
      <c r="Q44" s="141">
        <v>846</v>
      </c>
    </row>
    <row r="45" spans="1:20" x14ac:dyDescent="0.3">
      <c r="A45" s="140" t="s">
        <v>459</v>
      </c>
      <c r="B45" s="98">
        <v>63997</v>
      </c>
      <c r="C45" s="99">
        <v>60809779.619999997</v>
      </c>
      <c r="D45" s="99">
        <v>950.2</v>
      </c>
      <c r="E45" s="99">
        <v>949.63</v>
      </c>
      <c r="F45" s="98">
        <v>880</v>
      </c>
      <c r="G45" s="99">
        <v>835063.49</v>
      </c>
      <c r="H45" s="99">
        <v>948.94</v>
      </c>
      <c r="I45" s="99">
        <v>947.87</v>
      </c>
      <c r="J45" s="98">
        <v>6450</v>
      </c>
      <c r="K45" s="99">
        <v>6122416.1600000001</v>
      </c>
      <c r="L45" s="99">
        <v>949.21</v>
      </c>
      <c r="M45" s="99">
        <v>948.44</v>
      </c>
      <c r="N45" s="98">
        <v>1</v>
      </c>
      <c r="O45" s="99">
        <v>922.26</v>
      </c>
      <c r="P45" s="97">
        <v>922.26</v>
      </c>
      <c r="Q45" s="141">
        <v>922.26</v>
      </c>
      <c r="S45" s="8"/>
    </row>
    <row r="46" spans="1:20" x14ac:dyDescent="0.3">
      <c r="A46" s="140" t="s">
        <v>437</v>
      </c>
      <c r="B46" s="98">
        <v>344071</v>
      </c>
      <c r="C46" s="99">
        <v>431615500.29000002</v>
      </c>
      <c r="D46" s="99">
        <v>1254.44</v>
      </c>
      <c r="E46" s="99">
        <v>1260.51</v>
      </c>
      <c r="F46" s="98">
        <v>2791</v>
      </c>
      <c r="G46" s="99">
        <v>3388301</v>
      </c>
      <c r="H46" s="99">
        <v>1214.01</v>
      </c>
      <c r="I46" s="99">
        <v>1218.75</v>
      </c>
      <c r="J46" s="98">
        <v>16194</v>
      </c>
      <c r="K46" s="99">
        <v>19706462.649999999</v>
      </c>
      <c r="L46" s="99">
        <v>1216.9000000000001</v>
      </c>
      <c r="M46" s="99">
        <v>1218.8399999999999</v>
      </c>
      <c r="N46" s="98">
        <v>3</v>
      </c>
      <c r="O46" s="99">
        <v>3695.39</v>
      </c>
      <c r="P46" s="97">
        <v>1231.8</v>
      </c>
      <c r="Q46" s="141">
        <v>1216.25</v>
      </c>
    </row>
    <row r="47" spans="1:20" x14ac:dyDescent="0.3">
      <c r="A47" s="140" t="s">
        <v>438</v>
      </c>
      <c r="B47" s="98">
        <v>213584</v>
      </c>
      <c r="C47" s="99">
        <v>362954974.05000001</v>
      </c>
      <c r="D47" s="99">
        <v>1699.35</v>
      </c>
      <c r="E47" s="99">
        <v>1676.53</v>
      </c>
      <c r="F47" s="98">
        <v>742</v>
      </c>
      <c r="G47" s="99">
        <v>1262007.32</v>
      </c>
      <c r="H47" s="99">
        <v>1700.82</v>
      </c>
      <c r="I47" s="99">
        <v>1676.81</v>
      </c>
      <c r="J47" s="98">
        <v>4226</v>
      </c>
      <c r="K47" s="99">
        <v>7167768.5999999996</v>
      </c>
      <c r="L47" s="99">
        <v>1696.11</v>
      </c>
      <c r="M47" s="99">
        <v>1679.01</v>
      </c>
      <c r="N47" s="98">
        <v>15</v>
      </c>
      <c r="O47" s="99">
        <v>25203.5</v>
      </c>
      <c r="P47" s="97">
        <v>1680.23</v>
      </c>
      <c r="Q47" s="141">
        <v>1680.23</v>
      </c>
    </row>
    <row r="48" spans="1:20" x14ac:dyDescent="0.3">
      <c r="A48" s="140" t="s">
        <v>439</v>
      </c>
      <c r="B48" s="98">
        <v>64839</v>
      </c>
      <c r="C48" s="99">
        <v>143452891.91</v>
      </c>
      <c r="D48" s="99">
        <v>2212.4499999999998</v>
      </c>
      <c r="E48" s="99">
        <v>2191.89</v>
      </c>
      <c r="F48" s="98">
        <v>164</v>
      </c>
      <c r="G48" s="99">
        <v>359493.67</v>
      </c>
      <c r="H48" s="99">
        <v>2192.0300000000002</v>
      </c>
      <c r="I48" s="99">
        <v>2166.27</v>
      </c>
      <c r="J48" s="98">
        <v>823</v>
      </c>
      <c r="K48" s="99">
        <v>1805745.26</v>
      </c>
      <c r="L48" s="99">
        <v>2194.1</v>
      </c>
      <c r="M48" s="99">
        <v>2166.4499999999998</v>
      </c>
      <c r="N48" s="98">
        <v>0</v>
      </c>
      <c r="O48" s="99">
        <v>0</v>
      </c>
      <c r="P48" s="97">
        <v>0</v>
      </c>
      <c r="Q48" s="141" t="s">
        <v>430</v>
      </c>
    </row>
    <row r="49" spans="1:20" x14ac:dyDescent="0.3">
      <c r="A49" s="140" t="s">
        <v>486</v>
      </c>
      <c r="B49" s="98">
        <v>24894</v>
      </c>
      <c r="C49" s="99">
        <v>67486500.450000003</v>
      </c>
      <c r="D49" s="99">
        <v>2710.95</v>
      </c>
      <c r="E49" s="99">
        <v>2693.49</v>
      </c>
      <c r="F49" s="98">
        <v>39</v>
      </c>
      <c r="G49" s="99">
        <v>104995.82</v>
      </c>
      <c r="H49" s="99">
        <v>2692.2</v>
      </c>
      <c r="I49" s="99">
        <v>2673.04</v>
      </c>
      <c r="J49" s="98">
        <v>207</v>
      </c>
      <c r="K49" s="99">
        <v>561713.09</v>
      </c>
      <c r="L49" s="99">
        <v>2713.59</v>
      </c>
      <c r="M49" s="99">
        <v>2693.06</v>
      </c>
      <c r="N49" s="98">
        <v>0</v>
      </c>
      <c r="O49" s="99">
        <v>0</v>
      </c>
      <c r="P49" s="97">
        <v>0</v>
      </c>
      <c r="Q49" s="141" t="s">
        <v>430</v>
      </c>
    </row>
    <row r="50" spans="1:20" x14ac:dyDescent="0.3">
      <c r="A50" s="140" t="s">
        <v>487</v>
      </c>
      <c r="B50" s="98">
        <v>9297</v>
      </c>
      <c r="C50" s="99">
        <v>29848408.77</v>
      </c>
      <c r="D50" s="99">
        <v>3210.54</v>
      </c>
      <c r="E50" s="99">
        <v>3193.32</v>
      </c>
      <c r="F50" s="98">
        <v>14</v>
      </c>
      <c r="G50" s="99">
        <v>44056.65</v>
      </c>
      <c r="H50" s="99">
        <v>3146.9</v>
      </c>
      <c r="I50" s="99">
        <v>3157.51</v>
      </c>
      <c r="J50" s="98">
        <v>71</v>
      </c>
      <c r="K50" s="99">
        <v>225638.41</v>
      </c>
      <c r="L50" s="99">
        <v>3178.01</v>
      </c>
      <c r="M50" s="99">
        <v>3155.99</v>
      </c>
      <c r="N50" s="98">
        <v>0</v>
      </c>
      <c r="O50" s="99">
        <v>0</v>
      </c>
      <c r="P50" s="97">
        <v>0</v>
      </c>
      <c r="Q50" s="141" t="s">
        <v>430</v>
      </c>
    </row>
    <row r="51" spans="1:20" x14ac:dyDescent="0.3">
      <c r="A51" s="140" t="s">
        <v>488</v>
      </c>
      <c r="B51" s="98">
        <v>3424</v>
      </c>
      <c r="C51" s="99">
        <v>12718578.91</v>
      </c>
      <c r="D51" s="99">
        <v>3714.54</v>
      </c>
      <c r="E51" s="99">
        <v>3700.47</v>
      </c>
      <c r="F51" s="98">
        <v>6</v>
      </c>
      <c r="G51" s="99">
        <v>21938.42</v>
      </c>
      <c r="H51" s="99">
        <v>3656.4</v>
      </c>
      <c r="I51" s="99">
        <v>3627.64</v>
      </c>
      <c r="J51" s="98">
        <v>20</v>
      </c>
      <c r="K51" s="99">
        <v>72349.95</v>
      </c>
      <c r="L51" s="99">
        <v>3617.5</v>
      </c>
      <c r="M51" s="99">
        <v>3562.36</v>
      </c>
      <c r="N51" s="98">
        <v>0</v>
      </c>
      <c r="O51" s="99">
        <v>0</v>
      </c>
      <c r="P51" s="97">
        <v>0</v>
      </c>
      <c r="Q51" s="141" t="s">
        <v>430</v>
      </c>
      <c r="S51" s="8"/>
    </row>
    <row r="52" spans="1:20" ht="15" thickBot="1" x14ac:dyDescent="0.35">
      <c r="A52" s="142" t="s">
        <v>489</v>
      </c>
      <c r="B52" s="143">
        <v>2713</v>
      </c>
      <c r="C52" s="144">
        <v>12108070.9</v>
      </c>
      <c r="D52" s="144">
        <v>4462.9799999999996</v>
      </c>
      <c r="E52" s="144">
        <v>4335</v>
      </c>
      <c r="F52" s="143">
        <v>3</v>
      </c>
      <c r="G52" s="144">
        <v>15360.05</v>
      </c>
      <c r="H52" s="144">
        <v>5120.0200000000004</v>
      </c>
      <c r="I52" s="144">
        <v>4604.0200000000004</v>
      </c>
      <c r="J52" s="143">
        <v>8</v>
      </c>
      <c r="K52" s="144">
        <v>36748.49</v>
      </c>
      <c r="L52" s="144">
        <v>4593.5600000000004</v>
      </c>
      <c r="M52" s="144">
        <v>4572.7299999999996</v>
      </c>
      <c r="N52" s="143">
        <v>1</v>
      </c>
      <c r="O52" s="144">
        <v>5040.6899999999996</v>
      </c>
      <c r="P52" s="145">
        <v>5040.6899999999996</v>
      </c>
      <c r="Q52" s="146">
        <v>5040.6899999999996</v>
      </c>
    </row>
    <row r="53" spans="1:20" ht="16.2" thickBot="1" x14ac:dyDescent="0.35">
      <c r="A53" s="136" t="s">
        <v>527</v>
      </c>
      <c r="B53" s="137">
        <v>1043219</v>
      </c>
      <c r="C53" s="138">
        <v>1316095022.3499999</v>
      </c>
      <c r="D53" s="138">
        <v>1261.57</v>
      </c>
      <c r="E53" s="138">
        <v>1217.82</v>
      </c>
      <c r="F53" s="137">
        <v>34475</v>
      </c>
      <c r="G53" s="138">
        <v>17766987.52</v>
      </c>
      <c r="H53" s="138">
        <v>515.36</v>
      </c>
      <c r="I53" s="138">
        <v>420.06</v>
      </c>
      <c r="J53" s="137">
        <v>104228</v>
      </c>
      <c r="K53" s="138">
        <v>78450476.049999997</v>
      </c>
      <c r="L53" s="138">
        <v>752.68</v>
      </c>
      <c r="M53" s="138">
        <v>639.08000000000004</v>
      </c>
      <c r="N53" s="137">
        <v>12391</v>
      </c>
      <c r="O53" s="138">
        <v>5680337.3899999997</v>
      </c>
      <c r="P53" s="139">
        <v>458.42</v>
      </c>
      <c r="Q53" s="246">
        <v>418.95</v>
      </c>
      <c r="S53" s="8"/>
      <c r="T53" s="9"/>
    </row>
    <row r="55" spans="1:20" ht="15.6" x14ac:dyDescent="0.3">
      <c r="A55" s="446" t="s">
        <v>712</v>
      </c>
      <c r="B55" s="446"/>
      <c r="C55" s="446"/>
      <c r="D55" s="446"/>
      <c r="E55" s="446"/>
      <c r="F55" s="446"/>
      <c r="G55" s="446"/>
      <c r="H55" s="446"/>
      <c r="I55" s="446"/>
      <c r="J55" s="446"/>
      <c r="K55" s="446"/>
      <c r="L55" s="446"/>
      <c r="M55" s="446"/>
      <c r="N55" s="446"/>
      <c r="O55" s="446"/>
      <c r="P55" s="446"/>
      <c r="Q55" s="446"/>
    </row>
    <row r="56" spans="1:20" ht="15" thickBot="1" x14ac:dyDescent="0.35"/>
    <row r="57" spans="1:20" x14ac:dyDescent="0.3">
      <c r="A57" s="447" t="s">
        <v>18</v>
      </c>
      <c r="B57" s="449" t="s">
        <v>5</v>
      </c>
      <c r="C57" s="450"/>
      <c r="D57" s="450"/>
      <c r="E57" s="451"/>
      <c r="F57" s="449" t="s">
        <v>6</v>
      </c>
      <c r="G57" s="450"/>
      <c r="H57" s="450"/>
      <c r="I57" s="451"/>
      <c r="J57" s="449" t="s">
        <v>19</v>
      </c>
      <c r="K57" s="450"/>
      <c r="L57" s="450"/>
      <c r="M57" s="451"/>
      <c r="N57" s="449" t="s">
        <v>20</v>
      </c>
      <c r="O57" s="450"/>
      <c r="P57" s="450"/>
      <c r="Q57" s="452"/>
    </row>
    <row r="58" spans="1:20" ht="15" thickBot="1" x14ac:dyDescent="0.35">
      <c r="A58" s="448"/>
      <c r="B58" s="155" t="s">
        <v>1</v>
      </c>
      <c r="C58" s="156" t="s">
        <v>50</v>
      </c>
      <c r="D58" s="156" t="s">
        <v>21</v>
      </c>
      <c r="E58" s="156" t="s">
        <v>432</v>
      </c>
      <c r="F58" s="155" t="s">
        <v>1</v>
      </c>
      <c r="G58" s="156" t="s">
        <v>50</v>
      </c>
      <c r="H58" s="156" t="s">
        <v>21</v>
      </c>
      <c r="I58" s="156" t="s">
        <v>432</v>
      </c>
      <c r="J58" s="155" t="s">
        <v>1</v>
      </c>
      <c r="K58" s="156" t="s">
        <v>50</v>
      </c>
      <c r="L58" s="156" t="s">
        <v>21</v>
      </c>
      <c r="M58" s="156" t="s">
        <v>432</v>
      </c>
      <c r="N58" s="155" t="s">
        <v>1</v>
      </c>
      <c r="O58" s="156" t="s">
        <v>50</v>
      </c>
      <c r="P58" s="156" t="s">
        <v>21</v>
      </c>
      <c r="Q58" s="157" t="s">
        <v>432</v>
      </c>
    </row>
    <row r="59" spans="1:20" x14ac:dyDescent="0.3">
      <c r="A59" s="293" t="s">
        <v>450</v>
      </c>
      <c r="B59" s="175">
        <v>9309</v>
      </c>
      <c r="C59" s="297">
        <v>541708.68999999994</v>
      </c>
      <c r="D59" s="297">
        <v>58.19</v>
      </c>
      <c r="E59" s="297">
        <v>59.67</v>
      </c>
      <c r="F59" s="175">
        <v>4727</v>
      </c>
      <c r="G59" s="297">
        <v>301151.49</v>
      </c>
      <c r="H59" s="297">
        <v>63.71</v>
      </c>
      <c r="I59" s="297">
        <v>68.59</v>
      </c>
      <c r="J59" s="175">
        <v>390</v>
      </c>
      <c r="K59" s="297">
        <v>23095.27</v>
      </c>
      <c r="L59" s="297">
        <v>59.22</v>
      </c>
      <c r="M59" s="297">
        <v>60.3</v>
      </c>
      <c r="N59" s="175">
        <v>507</v>
      </c>
      <c r="O59" s="297">
        <v>41010.1</v>
      </c>
      <c r="P59" s="297">
        <v>80.89</v>
      </c>
      <c r="Q59" s="299">
        <v>80.95</v>
      </c>
      <c r="S59" s="8"/>
      <c r="T59" s="8"/>
    </row>
    <row r="60" spans="1:20" x14ac:dyDescent="0.3">
      <c r="A60" s="294" t="s">
        <v>451</v>
      </c>
      <c r="B60" s="173">
        <v>9618</v>
      </c>
      <c r="C60" s="209">
        <v>1417650.69</v>
      </c>
      <c r="D60" s="209">
        <v>147.4</v>
      </c>
      <c r="E60" s="209">
        <v>145.86000000000001</v>
      </c>
      <c r="F60" s="173">
        <v>6635</v>
      </c>
      <c r="G60" s="209">
        <v>1013361.94</v>
      </c>
      <c r="H60" s="209">
        <v>152.72999999999999</v>
      </c>
      <c r="I60" s="209">
        <v>147.86000000000001</v>
      </c>
      <c r="J60" s="173">
        <v>347</v>
      </c>
      <c r="K60" s="209">
        <v>50402.33</v>
      </c>
      <c r="L60" s="209">
        <v>145.25</v>
      </c>
      <c r="M60" s="209">
        <v>139.91999999999999</v>
      </c>
      <c r="N60" s="173">
        <v>1506</v>
      </c>
      <c r="O60" s="209">
        <v>237982.27</v>
      </c>
      <c r="P60" s="209">
        <v>158.02000000000001</v>
      </c>
      <c r="Q60" s="300">
        <v>166.29</v>
      </c>
    </row>
    <row r="61" spans="1:20" x14ac:dyDescent="0.3">
      <c r="A61" s="294" t="s">
        <v>452</v>
      </c>
      <c r="B61" s="173">
        <v>6790</v>
      </c>
      <c r="C61" s="209">
        <v>1684908.25</v>
      </c>
      <c r="D61" s="209">
        <v>248.15</v>
      </c>
      <c r="E61" s="209">
        <v>247.49</v>
      </c>
      <c r="F61" s="173">
        <v>9076</v>
      </c>
      <c r="G61" s="209">
        <v>2175371.54</v>
      </c>
      <c r="H61" s="209">
        <v>239.68</v>
      </c>
      <c r="I61" s="209">
        <v>234.03</v>
      </c>
      <c r="J61" s="173">
        <v>1863</v>
      </c>
      <c r="K61" s="209">
        <v>494211.09</v>
      </c>
      <c r="L61" s="209">
        <v>265.27999999999997</v>
      </c>
      <c r="M61" s="209">
        <v>271</v>
      </c>
      <c r="N61" s="173">
        <v>1850</v>
      </c>
      <c r="O61" s="209">
        <v>458024.27</v>
      </c>
      <c r="P61" s="209">
        <v>247.58</v>
      </c>
      <c r="Q61" s="300">
        <v>240.09</v>
      </c>
    </row>
    <row r="62" spans="1:20" x14ac:dyDescent="0.3">
      <c r="A62" s="294" t="s">
        <v>453</v>
      </c>
      <c r="B62" s="173">
        <v>35339</v>
      </c>
      <c r="C62" s="209">
        <v>13338874.74</v>
      </c>
      <c r="D62" s="209">
        <v>377.45</v>
      </c>
      <c r="E62" s="209">
        <v>388.45</v>
      </c>
      <c r="F62" s="173">
        <v>18164</v>
      </c>
      <c r="G62" s="209">
        <v>6931186.4000000004</v>
      </c>
      <c r="H62" s="209">
        <v>381.59</v>
      </c>
      <c r="I62" s="209">
        <v>393.81</v>
      </c>
      <c r="J62" s="173">
        <v>14846</v>
      </c>
      <c r="K62" s="209">
        <v>5557527.7599999998</v>
      </c>
      <c r="L62" s="209">
        <v>374.35</v>
      </c>
      <c r="M62" s="209">
        <v>393.81</v>
      </c>
      <c r="N62" s="173">
        <v>1547</v>
      </c>
      <c r="O62" s="209">
        <v>535101.15</v>
      </c>
      <c r="P62" s="209">
        <v>345.9</v>
      </c>
      <c r="Q62" s="300">
        <v>348.95</v>
      </c>
    </row>
    <row r="63" spans="1:20" x14ac:dyDescent="0.3">
      <c r="A63" s="294" t="s">
        <v>454</v>
      </c>
      <c r="B63" s="173">
        <v>76751</v>
      </c>
      <c r="C63" s="209">
        <v>35083601.75</v>
      </c>
      <c r="D63" s="209">
        <v>457.11</v>
      </c>
      <c r="E63" s="209">
        <v>462.45</v>
      </c>
      <c r="F63" s="173">
        <v>56281</v>
      </c>
      <c r="G63" s="209">
        <v>24795025.449999999</v>
      </c>
      <c r="H63" s="209">
        <v>440.56</v>
      </c>
      <c r="I63" s="209">
        <v>426.62</v>
      </c>
      <c r="J63" s="173">
        <v>14383</v>
      </c>
      <c r="K63" s="209">
        <v>6493709.0700000003</v>
      </c>
      <c r="L63" s="209">
        <v>451.49</v>
      </c>
      <c r="M63" s="209">
        <v>453.93</v>
      </c>
      <c r="N63" s="173">
        <v>8626</v>
      </c>
      <c r="O63" s="209">
        <v>3613647.18</v>
      </c>
      <c r="P63" s="209">
        <v>418.93</v>
      </c>
      <c r="Q63" s="300">
        <v>418.95</v>
      </c>
    </row>
    <row r="64" spans="1:20" x14ac:dyDescent="0.3">
      <c r="A64" s="294" t="s">
        <v>455</v>
      </c>
      <c r="B64" s="173">
        <v>112512</v>
      </c>
      <c r="C64" s="209">
        <v>62032702.560000002</v>
      </c>
      <c r="D64" s="209">
        <v>551.34</v>
      </c>
      <c r="E64" s="209">
        <v>552.42999999999995</v>
      </c>
      <c r="F64" s="173">
        <v>54356</v>
      </c>
      <c r="G64" s="209">
        <v>29424164.18</v>
      </c>
      <c r="H64" s="209">
        <v>541.32000000000005</v>
      </c>
      <c r="I64" s="209">
        <v>538.71</v>
      </c>
      <c r="J64" s="173">
        <v>13079</v>
      </c>
      <c r="K64" s="209">
        <v>7148273.5599999996</v>
      </c>
      <c r="L64" s="209">
        <v>546.54999999999995</v>
      </c>
      <c r="M64" s="209">
        <v>541.38</v>
      </c>
      <c r="N64" s="173">
        <v>1</v>
      </c>
      <c r="O64" s="209">
        <v>560.02</v>
      </c>
      <c r="P64" s="209">
        <v>560.02</v>
      </c>
      <c r="Q64" s="300">
        <v>560.02</v>
      </c>
    </row>
    <row r="65" spans="1:20" x14ac:dyDescent="0.3">
      <c r="A65" s="294" t="s">
        <v>456</v>
      </c>
      <c r="B65" s="173">
        <v>97523</v>
      </c>
      <c r="C65" s="209">
        <v>62911733.979999997</v>
      </c>
      <c r="D65" s="209">
        <v>645.1</v>
      </c>
      <c r="E65" s="209">
        <v>641.80999999999995</v>
      </c>
      <c r="F65" s="173">
        <v>32446</v>
      </c>
      <c r="G65" s="209">
        <v>21037396.079999998</v>
      </c>
      <c r="H65" s="209">
        <v>648.38</v>
      </c>
      <c r="I65" s="209">
        <v>647.1</v>
      </c>
      <c r="J65" s="173">
        <v>6250</v>
      </c>
      <c r="K65" s="209">
        <v>4001794.13</v>
      </c>
      <c r="L65" s="209">
        <v>640.29</v>
      </c>
      <c r="M65" s="209">
        <v>636.1</v>
      </c>
      <c r="N65" s="173">
        <v>0</v>
      </c>
      <c r="O65" s="209">
        <v>0</v>
      </c>
      <c r="P65" s="209">
        <v>0</v>
      </c>
      <c r="Q65" s="300" t="s">
        <v>430</v>
      </c>
    </row>
    <row r="66" spans="1:20" x14ac:dyDescent="0.3">
      <c r="A66" s="294" t="s">
        <v>457</v>
      </c>
      <c r="B66" s="173">
        <v>64482</v>
      </c>
      <c r="C66" s="209">
        <v>48160986.380000003</v>
      </c>
      <c r="D66" s="209">
        <v>746.89</v>
      </c>
      <c r="E66" s="209">
        <v>745.02</v>
      </c>
      <c r="F66" s="173">
        <v>28827</v>
      </c>
      <c r="G66" s="209">
        <v>21604263.370000001</v>
      </c>
      <c r="H66" s="209">
        <v>749.45</v>
      </c>
      <c r="I66" s="209">
        <v>748.4</v>
      </c>
      <c r="J66" s="173">
        <v>5429</v>
      </c>
      <c r="K66" s="209">
        <v>4161770.25</v>
      </c>
      <c r="L66" s="209">
        <v>766.58</v>
      </c>
      <c r="M66" s="209">
        <v>784.68</v>
      </c>
      <c r="N66" s="173">
        <v>3357</v>
      </c>
      <c r="O66" s="209">
        <v>2669620.6800000002</v>
      </c>
      <c r="P66" s="209">
        <v>795.24</v>
      </c>
      <c r="Q66" s="300">
        <v>795.24</v>
      </c>
    </row>
    <row r="67" spans="1:20" x14ac:dyDescent="0.3">
      <c r="A67" s="294" t="s">
        <v>458</v>
      </c>
      <c r="B67" s="173">
        <v>52204</v>
      </c>
      <c r="C67" s="209">
        <v>44336439.240000002</v>
      </c>
      <c r="D67" s="209">
        <v>849.29</v>
      </c>
      <c r="E67" s="209">
        <v>848.9</v>
      </c>
      <c r="F67" s="173">
        <v>25747</v>
      </c>
      <c r="G67" s="209">
        <v>21860581.620000001</v>
      </c>
      <c r="H67" s="209">
        <v>849.05</v>
      </c>
      <c r="I67" s="209">
        <v>846.33</v>
      </c>
      <c r="J67" s="173">
        <v>2124</v>
      </c>
      <c r="K67" s="209">
        <v>1795098.23</v>
      </c>
      <c r="L67" s="209">
        <v>845.15</v>
      </c>
      <c r="M67" s="209">
        <v>841.6</v>
      </c>
      <c r="N67" s="173">
        <v>297</v>
      </c>
      <c r="O67" s="209">
        <v>250747.68</v>
      </c>
      <c r="P67" s="209">
        <v>844.27</v>
      </c>
      <c r="Q67" s="300">
        <v>846</v>
      </c>
    </row>
    <row r="68" spans="1:20" x14ac:dyDescent="0.3">
      <c r="A68" s="294" t="s">
        <v>459</v>
      </c>
      <c r="B68" s="173">
        <v>54343</v>
      </c>
      <c r="C68" s="209">
        <v>51601545.530000001</v>
      </c>
      <c r="D68" s="209">
        <v>949.55</v>
      </c>
      <c r="E68" s="209">
        <v>948.74</v>
      </c>
      <c r="F68" s="173">
        <v>26402</v>
      </c>
      <c r="G68" s="209">
        <v>25062708.489999998</v>
      </c>
      <c r="H68" s="209">
        <v>949.27</v>
      </c>
      <c r="I68" s="209">
        <v>948.21</v>
      </c>
      <c r="J68" s="173">
        <v>1398</v>
      </c>
      <c r="K68" s="209">
        <v>1322764.6100000001</v>
      </c>
      <c r="L68" s="209">
        <v>946.18</v>
      </c>
      <c r="M68" s="209">
        <v>945.87</v>
      </c>
      <c r="N68" s="173">
        <v>1</v>
      </c>
      <c r="O68" s="209">
        <v>999.42</v>
      </c>
      <c r="P68" s="209">
        <v>999.42</v>
      </c>
      <c r="Q68" s="300">
        <v>999.42</v>
      </c>
    </row>
    <row r="69" spans="1:20" x14ac:dyDescent="0.3">
      <c r="A69" s="294" t="s">
        <v>437</v>
      </c>
      <c r="B69" s="173">
        <v>240081</v>
      </c>
      <c r="C69" s="209">
        <v>298943227.16000003</v>
      </c>
      <c r="D69" s="209">
        <v>1245.18</v>
      </c>
      <c r="E69" s="209">
        <v>1246.33</v>
      </c>
      <c r="F69" s="173">
        <v>63452</v>
      </c>
      <c r="G69" s="209">
        <v>76190805.090000004</v>
      </c>
      <c r="H69" s="209">
        <v>1200.76</v>
      </c>
      <c r="I69" s="209">
        <v>1185.1600000000001</v>
      </c>
      <c r="J69" s="173">
        <v>7546</v>
      </c>
      <c r="K69" s="209">
        <v>9328626.3300000001</v>
      </c>
      <c r="L69" s="209">
        <v>1236.23</v>
      </c>
      <c r="M69" s="209">
        <v>1239.81</v>
      </c>
      <c r="N69" s="173">
        <v>4</v>
      </c>
      <c r="O69" s="209">
        <v>4817.07</v>
      </c>
      <c r="P69" s="209">
        <v>1204.27</v>
      </c>
      <c r="Q69" s="300">
        <v>1237.19</v>
      </c>
    </row>
    <row r="70" spans="1:20" x14ac:dyDescent="0.3">
      <c r="A70" s="294" t="s">
        <v>438</v>
      </c>
      <c r="B70" s="173">
        <v>110490</v>
      </c>
      <c r="C70" s="209">
        <v>187088908.61000001</v>
      </c>
      <c r="D70" s="209">
        <v>1693.27</v>
      </c>
      <c r="E70" s="209">
        <v>1667.68</v>
      </c>
      <c r="F70" s="173">
        <v>12398</v>
      </c>
      <c r="G70" s="209">
        <v>20830855.440000001</v>
      </c>
      <c r="H70" s="209">
        <v>1680.18</v>
      </c>
      <c r="I70" s="209">
        <v>1654.04</v>
      </c>
      <c r="J70" s="173">
        <v>1168</v>
      </c>
      <c r="K70" s="209">
        <v>1956345.91</v>
      </c>
      <c r="L70" s="209">
        <v>1674.95</v>
      </c>
      <c r="M70" s="209">
        <v>1646.65</v>
      </c>
      <c r="N70" s="173">
        <v>10</v>
      </c>
      <c r="O70" s="209">
        <v>16802.330000000002</v>
      </c>
      <c r="P70" s="209">
        <v>1680.23</v>
      </c>
      <c r="Q70" s="300">
        <v>1680.23</v>
      </c>
    </row>
    <row r="71" spans="1:20" x14ac:dyDescent="0.3">
      <c r="A71" s="294" t="s">
        <v>439</v>
      </c>
      <c r="B71" s="173">
        <v>32466</v>
      </c>
      <c r="C71" s="209">
        <v>71771521.340000004</v>
      </c>
      <c r="D71" s="209">
        <v>2210.67</v>
      </c>
      <c r="E71" s="209">
        <v>2191.5</v>
      </c>
      <c r="F71" s="173">
        <v>2215</v>
      </c>
      <c r="G71" s="209">
        <v>4845222.41</v>
      </c>
      <c r="H71" s="209">
        <v>2187.46</v>
      </c>
      <c r="I71" s="209">
        <v>2163.5500000000002</v>
      </c>
      <c r="J71" s="173">
        <v>168</v>
      </c>
      <c r="K71" s="209">
        <v>365411.02</v>
      </c>
      <c r="L71" s="209">
        <v>2175.0700000000002</v>
      </c>
      <c r="M71" s="209">
        <v>2149.4899999999998</v>
      </c>
      <c r="N71" s="173">
        <v>0</v>
      </c>
      <c r="O71" s="209">
        <v>0</v>
      </c>
      <c r="P71" s="209">
        <v>0</v>
      </c>
      <c r="Q71" s="300" t="s">
        <v>430</v>
      </c>
    </row>
    <row r="72" spans="1:20" x14ac:dyDescent="0.3">
      <c r="A72" s="294" t="s">
        <v>486</v>
      </c>
      <c r="B72" s="173">
        <v>11301</v>
      </c>
      <c r="C72" s="209">
        <v>30529710.059999999</v>
      </c>
      <c r="D72" s="209">
        <v>2701.51</v>
      </c>
      <c r="E72" s="209">
        <v>2678.83</v>
      </c>
      <c r="F72" s="173">
        <v>479</v>
      </c>
      <c r="G72" s="209">
        <v>1295728.8899999999</v>
      </c>
      <c r="H72" s="209">
        <v>2705.07</v>
      </c>
      <c r="I72" s="209">
        <v>2693.01</v>
      </c>
      <c r="J72" s="173">
        <v>34</v>
      </c>
      <c r="K72" s="209">
        <v>92946.09</v>
      </c>
      <c r="L72" s="209">
        <v>2733.71</v>
      </c>
      <c r="M72" s="209">
        <v>2744.85</v>
      </c>
      <c r="N72" s="173">
        <v>0</v>
      </c>
      <c r="O72" s="209">
        <v>0</v>
      </c>
      <c r="P72" s="209">
        <v>0</v>
      </c>
      <c r="Q72" s="300" t="s">
        <v>430</v>
      </c>
    </row>
    <row r="73" spans="1:20" x14ac:dyDescent="0.3">
      <c r="A73" s="294" t="s">
        <v>487</v>
      </c>
      <c r="B73" s="173">
        <v>3791</v>
      </c>
      <c r="C73" s="209">
        <v>12158826.17</v>
      </c>
      <c r="D73" s="209">
        <v>3207.29</v>
      </c>
      <c r="E73" s="209">
        <v>3191.17</v>
      </c>
      <c r="F73" s="173">
        <v>159</v>
      </c>
      <c r="G73" s="209">
        <v>505630.25</v>
      </c>
      <c r="H73" s="209">
        <v>3180.06</v>
      </c>
      <c r="I73" s="209">
        <v>3157.84</v>
      </c>
      <c r="J73" s="173">
        <v>9</v>
      </c>
      <c r="K73" s="209">
        <v>28667.39</v>
      </c>
      <c r="L73" s="209">
        <v>3185.27</v>
      </c>
      <c r="M73" s="209">
        <v>3215.93</v>
      </c>
      <c r="N73" s="173">
        <v>0</v>
      </c>
      <c r="O73" s="209">
        <v>0</v>
      </c>
      <c r="P73" s="209">
        <v>0</v>
      </c>
      <c r="Q73" s="300" t="s">
        <v>430</v>
      </c>
    </row>
    <row r="74" spans="1:20" x14ac:dyDescent="0.3">
      <c r="A74" s="294" t="s">
        <v>488</v>
      </c>
      <c r="B74" s="173">
        <v>1459</v>
      </c>
      <c r="C74" s="209">
        <v>5408915.2199999997</v>
      </c>
      <c r="D74" s="209">
        <v>3707.28</v>
      </c>
      <c r="E74" s="209">
        <v>3689.5</v>
      </c>
      <c r="F74" s="173">
        <v>31</v>
      </c>
      <c r="G74" s="209">
        <v>114503.03</v>
      </c>
      <c r="H74" s="209">
        <v>3693.65</v>
      </c>
      <c r="I74" s="209">
        <v>3695.61</v>
      </c>
      <c r="J74" s="173">
        <v>3</v>
      </c>
      <c r="K74" s="209">
        <v>11268.48</v>
      </c>
      <c r="L74" s="209">
        <v>3756.16</v>
      </c>
      <c r="M74" s="209">
        <v>3819.78</v>
      </c>
      <c r="N74" s="173">
        <v>0</v>
      </c>
      <c r="O74" s="209">
        <v>0</v>
      </c>
      <c r="P74" s="209">
        <v>0</v>
      </c>
      <c r="Q74" s="300" t="s">
        <v>430</v>
      </c>
    </row>
    <row r="75" spans="1:20" ht="15" thickBot="1" x14ac:dyDescent="0.35">
      <c r="A75" s="295" t="s">
        <v>489</v>
      </c>
      <c r="B75" s="206">
        <v>1013</v>
      </c>
      <c r="C75" s="298">
        <v>4568763.3899999997</v>
      </c>
      <c r="D75" s="298">
        <v>4510.13</v>
      </c>
      <c r="E75" s="298">
        <v>4401.1099999999997</v>
      </c>
      <c r="F75" s="206">
        <v>16</v>
      </c>
      <c r="G75" s="298">
        <v>72904.25</v>
      </c>
      <c r="H75" s="298">
        <v>4556.5200000000004</v>
      </c>
      <c r="I75" s="298">
        <v>4368.09</v>
      </c>
      <c r="J75" s="206">
        <v>2</v>
      </c>
      <c r="K75" s="298">
        <v>8107.04</v>
      </c>
      <c r="L75" s="298">
        <v>4053.52</v>
      </c>
      <c r="M75" s="298">
        <v>4053.52</v>
      </c>
      <c r="N75" s="206">
        <v>1</v>
      </c>
      <c r="O75" s="298">
        <v>4200.58</v>
      </c>
      <c r="P75" s="298">
        <v>4200.58</v>
      </c>
      <c r="Q75" s="301">
        <v>4200.58</v>
      </c>
    </row>
    <row r="76" spans="1:20" ht="16.2" thickBot="1" x14ac:dyDescent="0.35">
      <c r="A76" s="136" t="s">
        <v>527</v>
      </c>
      <c r="B76" s="289">
        <v>919472</v>
      </c>
      <c r="C76" s="290">
        <v>931580023.75999999</v>
      </c>
      <c r="D76" s="288">
        <v>1013.17</v>
      </c>
      <c r="E76" s="288">
        <v>890.92</v>
      </c>
      <c r="F76" s="289">
        <v>341411</v>
      </c>
      <c r="G76" s="290">
        <v>258060859.91999999</v>
      </c>
      <c r="H76" s="288">
        <v>755.87</v>
      </c>
      <c r="I76" s="288">
        <v>663.89</v>
      </c>
      <c r="J76" s="289">
        <v>69039</v>
      </c>
      <c r="K76" s="290">
        <v>42840018.560000002</v>
      </c>
      <c r="L76" s="288">
        <v>620.52</v>
      </c>
      <c r="M76" s="288">
        <v>521.46</v>
      </c>
      <c r="N76" s="289">
        <v>17707</v>
      </c>
      <c r="O76" s="290">
        <v>7833512.75</v>
      </c>
      <c r="P76" s="290">
        <v>442.4</v>
      </c>
      <c r="Q76" s="315">
        <v>418.95</v>
      </c>
      <c r="S76" s="8"/>
      <c r="T76" s="9"/>
    </row>
    <row r="78" spans="1:20" x14ac:dyDescent="0.3">
      <c r="D78" s="8"/>
      <c r="F78" s="8"/>
    </row>
    <row r="79" spans="1:20" x14ac:dyDescent="0.3">
      <c r="B79" s="8"/>
      <c r="C79" s="8"/>
    </row>
    <row r="80" spans="1:20" x14ac:dyDescent="0.3">
      <c r="B80" s="8"/>
      <c r="C80" s="8"/>
      <c r="D80" s="8"/>
      <c r="F80" s="8"/>
      <c r="G80" s="8"/>
    </row>
    <row r="81" spans="2:11" x14ac:dyDescent="0.3">
      <c r="B81" s="8"/>
      <c r="C81" s="8"/>
      <c r="D81" s="8"/>
    </row>
    <row r="82" spans="2:11" x14ac:dyDescent="0.3">
      <c r="B82" s="8"/>
      <c r="C82" s="8"/>
      <c r="F82" s="8"/>
    </row>
    <row r="83" spans="2:11" x14ac:dyDescent="0.3">
      <c r="B83" s="8"/>
    </row>
    <row r="84" spans="2:11" x14ac:dyDescent="0.3">
      <c r="B84" s="8"/>
      <c r="C84" s="8"/>
    </row>
    <row r="86" spans="2:11" x14ac:dyDescent="0.3">
      <c r="B86" s="8"/>
      <c r="K86" s="8"/>
    </row>
    <row r="87" spans="2:11" x14ac:dyDescent="0.3">
      <c r="B87" s="8"/>
    </row>
  </sheetData>
  <mergeCells count="24">
    <mergeCell ref="A55:Q55"/>
    <mergeCell ref="A57:A58"/>
    <mergeCell ref="B57:E57"/>
    <mergeCell ref="F57:I57"/>
    <mergeCell ref="J57:M57"/>
    <mergeCell ref="N57:Q57"/>
    <mergeCell ref="A9:Q9"/>
    <mergeCell ref="A34:A35"/>
    <mergeCell ref="B34:E34"/>
    <mergeCell ref="F34:I34"/>
    <mergeCell ref="J34:M34"/>
    <mergeCell ref="N34:Q34"/>
    <mergeCell ref="A32:Q32"/>
    <mergeCell ref="A11:A12"/>
    <mergeCell ref="B11:E11"/>
    <mergeCell ref="F11:I11"/>
    <mergeCell ref="J11:M11"/>
    <mergeCell ref="N11:Q11"/>
    <mergeCell ref="A1:Q1"/>
    <mergeCell ref="A3:A4"/>
    <mergeCell ref="B3:E3"/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75"/>
  <sheetViews>
    <sheetView workbookViewId="0">
      <selection activeCell="A37" sqref="A37:W37"/>
    </sheetView>
  </sheetViews>
  <sheetFormatPr defaultRowHeight="14.4" x14ac:dyDescent="0.3"/>
  <cols>
    <col min="1" max="1" width="4.33203125" customWidth="1"/>
    <col min="2" max="2" width="10.6640625" customWidth="1"/>
    <col min="3" max="3" width="10.88671875" customWidth="1"/>
    <col min="4" max="4" width="18.44140625" customWidth="1"/>
    <col min="5" max="5" width="12.33203125" customWidth="1"/>
    <col min="6" max="6" width="10" customWidth="1"/>
    <col min="7" max="7" width="9.88671875" customWidth="1"/>
    <col min="8" max="8" width="17.33203125" customWidth="1"/>
    <col min="9" max="9" width="9.5546875" customWidth="1"/>
    <col min="10" max="10" width="10.88671875" customWidth="1"/>
    <col min="11" max="11" width="10.33203125" customWidth="1"/>
    <col min="12" max="12" width="16.88671875" customWidth="1"/>
    <col min="14" max="14" width="11" customWidth="1"/>
    <col min="15" max="15" width="10.33203125" customWidth="1"/>
    <col min="16" max="16" width="16" bestFit="1" customWidth="1"/>
    <col min="17" max="17" width="8.5546875" customWidth="1"/>
    <col min="18" max="18" width="10.6640625" customWidth="1"/>
    <col min="19" max="19" width="10.5546875" customWidth="1"/>
    <col min="20" max="20" width="18.5546875" customWidth="1"/>
    <col min="21" max="21" width="10.6640625" bestFit="1" customWidth="1"/>
    <col min="22" max="22" width="10" customWidth="1"/>
    <col min="23" max="23" width="9.5546875" customWidth="1"/>
    <col min="25" max="25" width="15.44140625" bestFit="1" customWidth="1"/>
  </cols>
  <sheetData>
    <row r="1" spans="1:23" ht="15.6" x14ac:dyDescent="0.3">
      <c r="A1" s="429" t="s">
        <v>808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3" ht="15" thickBot="1" x14ac:dyDescent="0.35">
      <c r="C2" s="39"/>
      <c r="D2" s="15"/>
      <c r="E2" s="15"/>
      <c r="F2" s="8"/>
      <c r="G2" s="15"/>
      <c r="H2" s="15"/>
      <c r="I2" s="15"/>
      <c r="J2" s="8"/>
      <c r="K2" s="15"/>
      <c r="L2" s="15"/>
      <c r="M2" s="15"/>
      <c r="N2" s="8"/>
      <c r="O2" s="15"/>
      <c r="P2" s="15"/>
      <c r="Q2" s="15"/>
      <c r="R2" s="8"/>
      <c r="S2" s="15"/>
      <c r="T2" s="15"/>
      <c r="U2" s="15"/>
    </row>
    <row r="3" spans="1:23" ht="15.6" x14ac:dyDescent="0.3">
      <c r="A3" s="453" t="s">
        <v>52</v>
      </c>
      <c r="B3" s="455" t="s">
        <v>102</v>
      </c>
      <c r="C3" s="457" t="s">
        <v>105</v>
      </c>
      <c r="D3" s="458"/>
      <c r="E3" s="458"/>
      <c r="F3" s="459"/>
      <c r="G3" s="457" t="s">
        <v>106</v>
      </c>
      <c r="H3" s="458"/>
      <c r="I3" s="458"/>
      <c r="J3" s="459"/>
      <c r="K3" s="457" t="s">
        <v>107</v>
      </c>
      <c r="L3" s="458"/>
      <c r="M3" s="458"/>
      <c r="N3" s="459"/>
      <c r="O3" s="457" t="s">
        <v>108</v>
      </c>
      <c r="P3" s="458"/>
      <c r="Q3" s="458"/>
      <c r="R3" s="459"/>
      <c r="S3" s="457" t="s">
        <v>104</v>
      </c>
      <c r="T3" s="458"/>
      <c r="U3" s="458"/>
      <c r="V3" s="458"/>
      <c r="W3" s="459"/>
    </row>
    <row r="4" spans="1:23" ht="16.2" thickBot="1" x14ac:dyDescent="0.35">
      <c r="A4" s="454"/>
      <c r="B4" s="456"/>
      <c r="C4" s="257" t="s">
        <v>1</v>
      </c>
      <c r="D4" s="258" t="s">
        <v>103</v>
      </c>
      <c r="E4" s="253" t="s">
        <v>21</v>
      </c>
      <c r="F4" s="259" t="s">
        <v>432</v>
      </c>
      <c r="G4" s="257" t="s">
        <v>1</v>
      </c>
      <c r="H4" s="258" t="s">
        <v>103</v>
      </c>
      <c r="I4" s="253" t="s">
        <v>21</v>
      </c>
      <c r="J4" s="259" t="s">
        <v>432</v>
      </c>
      <c r="K4" s="257" t="s">
        <v>1</v>
      </c>
      <c r="L4" s="258" t="s">
        <v>103</v>
      </c>
      <c r="M4" s="253" t="s">
        <v>21</v>
      </c>
      <c r="N4" s="259" t="s">
        <v>432</v>
      </c>
      <c r="O4" s="257" t="s">
        <v>1</v>
      </c>
      <c r="P4" s="258" t="s">
        <v>103</v>
      </c>
      <c r="Q4" s="253" t="s">
        <v>21</v>
      </c>
      <c r="R4" s="259" t="s">
        <v>432</v>
      </c>
      <c r="S4" s="257" t="s">
        <v>1</v>
      </c>
      <c r="T4" s="258" t="s">
        <v>103</v>
      </c>
      <c r="U4" s="253" t="s">
        <v>21</v>
      </c>
      <c r="V4" s="259" t="s">
        <v>432</v>
      </c>
      <c r="W4" s="253" t="s">
        <v>528</v>
      </c>
    </row>
    <row r="5" spans="1:23" x14ac:dyDescent="0.3">
      <c r="A5" s="83">
        <v>1</v>
      </c>
      <c r="B5" s="125" t="s">
        <v>76</v>
      </c>
      <c r="C5" s="125">
        <v>0</v>
      </c>
      <c r="D5" s="125">
        <v>0</v>
      </c>
      <c r="E5" s="125">
        <v>0</v>
      </c>
      <c r="F5" s="126" t="s">
        <v>430</v>
      </c>
      <c r="G5" s="127">
        <v>33374</v>
      </c>
      <c r="H5" s="128">
        <v>11107110.33</v>
      </c>
      <c r="I5" s="125">
        <v>332.81</v>
      </c>
      <c r="J5" s="126">
        <v>291.62</v>
      </c>
      <c r="K5" s="127">
        <v>1175</v>
      </c>
      <c r="L5" s="128">
        <v>909386.66</v>
      </c>
      <c r="M5" s="125">
        <v>773.95</v>
      </c>
      <c r="N5" s="126">
        <v>795.24</v>
      </c>
      <c r="O5" s="127">
        <v>1512</v>
      </c>
      <c r="P5" s="128">
        <v>1204370.8899999999</v>
      </c>
      <c r="Q5" s="125">
        <v>796.54</v>
      </c>
      <c r="R5" s="126">
        <v>795.24</v>
      </c>
      <c r="S5" s="127">
        <v>36061</v>
      </c>
      <c r="T5" s="249">
        <v>13220867.880000001</v>
      </c>
      <c r="U5" s="260">
        <v>366.63</v>
      </c>
      <c r="V5" s="251">
        <v>393.79</v>
      </c>
      <c r="W5" s="107">
        <v>1.42</v>
      </c>
    </row>
    <row r="6" spans="1:23" x14ac:dyDescent="0.3">
      <c r="A6" s="52">
        <v>2</v>
      </c>
      <c r="B6" s="112" t="s">
        <v>77</v>
      </c>
      <c r="C6" s="114">
        <v>3199</v>
      </c>
      <c r="D6" s="115">
        <v>4398956.0999999996</v>
      </c>
      <c r="E6" s="112">
        <v>1375.1</v>
      </c>
      <c r="F6" s="113">
        <v>1461.58</v>
      </c>
      <c r="G6" s="114">
        <v>15450</v>
      </c>
      <c r="H6" s="115">
        <v>8725543.3699999992</v>
      </c>
      <c r="I6" s="112">
        <v>564.76</v>
      </c>
      <c r="J6" s="113">
        <v>465.23</v>
      </c>
      <c r="K6" s="114">
        <v>19681</v>
      </c>
      <c r="L6" s="115">
        <v>12120172.9</v>
      </c>
      <c r="M6" s="112">
        <v>615.83000000000004</v>
      </c>
      <c r="N6" s="113">
        <v>492.76</v>
      </c>
      <c r="O6" s="114">
        <v>1814</v>
      </c>
      <c r="P6" s="115">
        <v>1435743.41</v>
      </c>
      <c r="Q6" s="112">
        <v>791.48</v>
      </c>
      <c r="R6" s="113">
        <v>795.24</v>
      </c>
      <c r="S6" s="114">
        <v>40144</v>
      </c>
      <c r="T6" s="250">
        <v>26680415.780000001</v>
      </c>
      <c r="U6" s="254">
        <v>664.62</v>
      </c>
      <c r="V6" s="252">
        <v>519.89</v>
      </c>
      <c r="W6" s="109">
        <v>1.58</v>
      </c>
    </row>
    <row r="7" spans="1:23" x14ac:dyDescent="0.3">
      <c r="A7" s="52">
        <v>3</v>
      </c>
      <c r="B7" s="112" t="s">
        <v>95</v>
      </c>
      <c r="C7" s="114">
        <v>9254</v>
      </c>
      <c r="D7" s="115">
        <v>14288039.689999999</v>
      </c>
      <c r="E7" s="112">
        <v>1543.99</v>
      </c>
      <c r="F7" s="113">
        <v>1601.81</v>
      </c>
      <c r="G7" s="114">
        <v>14714</v>
      </c>
      <c r="H7" s="115">
        <v>8960544.7200000007</v>
      </c>
      <c r="I7" s="112">
        <v>608.98</v>
      </c>
      <c r="J7" s="113">
        <v>514.04</v>
      </c>
      <c r="K7" s="114">
        <v>15150</v>
      </c>
      <c r="L7" s="115">
        <v>10012324.810000001</v>
      </c>
      <c r="M7" s="112">
        <v>660.88</v>
      </c>
      <c r="N7" s="113">
        <v>543.45000000000005</v>
      </c>
      <c r="O7" s="114">
        <v>517</v>
      </c>
      <c r="P7" s="115">
        <v>408951.7</v>
      </c>
      <c r="Q7" s="112">
        <v>791.01</v>
      </c>
      <c r="R7" s="113">
        <v>795.24</v>
      </c>
      <c r="S7" s="114">
        <v>39635</v>
      </c>
      <c r="T7" s="250">
        <v>33669860.920000002</v>
      </c>
      <c r="U7" s="254">
        <v>849.5</v>
      </c>
      <c r="V7" s="252">
        <v>643.32000000000005</v>
      </c>
      <c r="W7" s="109">
        <v>1.56</v>
      </c>
    </row>
    <row r="8" spans="1:23" x14ac:dyDescent="0.3">
      <c r="A8" s="52">
        <v>4</v>
      </c>
      <c r="B8" s="112" t="s">
        <v>96</v>
      </c>
      <c r="C8" s="114">
        <v>42795</v>
      </c>
      <c r="D8" s="115">
        <v>61681989.210000001</v>
      </c>
      <c r="E8" s="112">
        <v>1441.34</v>
      </c>
      <c r="F8" s="113">
        <v>1423.18</v>
      </c>
      <c r="G8" s="114">
        <v>25823</v>
      </c>
      <c r="H8" s="115">
        <v>17224629.93</v>
      </c>
      <c r="I8" s="112">
        <v>667.03</v>
      </c>
      <c r="J8" s="113">
        <v>559.05999999999995</v>
      </c>
      <c r="K8" s="114">
        <v>23133</v>
      </c>
      <c r="L8" s="115">
        <v>16503100.640000001</v>
      </c>
      <c r="M8" s="112">
        <v>713.4</v>
      </c>
      <c r="N8" s="113">
        <v>590.27</v>
      </c>
      <c r="O8" s="114">
        <v>475</v>
      </c>
      <c r="P8" s="115">
        <v>375119.58</v>
      </c>
      <c r="Q8" s="112">
        <v>789.73</v>
      </c>
      <c r="R8" s="113">
        <v>795.24</v>
      </c>
      <c r="S8" s="114">
        <v>92226</v>
      </c>
      <c r="T8" s="250">
        <v>95784839.359999999</v>
      </c>
      <c r="U8" s="254">
        <v>1038.5899999999999</v>
      </c>
      <c r="V8" s="252">
        <v>913.84</v>
      </c>
      <c r="W8" s="109">
        <v>3.63</v>
      </c>
    </row>
    <row r="9" spans="1:23" x14ac:dyDescent="0.3">
      <c r="A9" s="52">
        <v>5</v>
      </c>
      <c r="B9" s="112" t="s">
        <v>97</v>
      </c>
      <c r="C9" s="114">
        <v>223674</v>
      </c>
      <c r="D9" s="115">
        <v>282072365.77999997</v>
      </c>
      <c r="E9" s="112">
        <v>1261.0899999999999</v>
      </c>
      <c r="F9" s="113">
        <v>1164.0999999999999</v>
      </c>
      <c r="G9" s="114">
        <v>33025</v>
      </c>
      <c r="H9" s="115">
        <v>23912480.489999998</v>
      </c>
      <c r="I9" s="112">
        <v>724.07</v>
      </c>
      <c r="J9" s="113">
        <v>628.01</v>
      </c>
      <c r="K9" s="114">
        <v>26496</v>
      </c>
      <c r="L9" s="115">
        <v>19341828.379999999</v>
      </c>
      <c r="M9" s="112">
        <v>729.99</v>
      </c>
      <c r="N9" s="113">
        <v>598.77</v>
      </c>
      <c r="O9" s="114">
        <v>406</v>
      </c>
      <c r="P9" s="115">
        <v>318066.39</v>
      </c>
      <c r="Q9" s="112">
        <v>783.41</v>
      </c>
      <c r="R9" s="113">
        <v>795.24</v>
      </c>
      <c r="S9" s="114">
        <v>283601</v>
      </c>
      <c r="T9" s="250">
        <v>325644741.04000002</v>
      </c>
      <c r="U9" s="254">
        <v>1148.25</v>
      </c>
      <c r="V9" s="252">
        <v>1058.1500000000001</v>
      </c>
      <c r="W9" s="109">
        <v>11.16</v>
      </c>
    </row>
    <row r="10" spans="1:23" x14ac:dyDescent="0.3">
      <c r="A10" s="52">
        <v>6</v>
      </c>
      <c r="B10" s="112" t="s">
        <v>98</v>
      </c>
      <c r="C10" s="114">
        <v>401766</v>
      </c>
      <c r="D10" s="115">
        <v>478744806.75999999</v>
      </c>
      <c r="E10" s="112">
        <v>1191.5999999999999</v>
      </c>
      <c r="F10" s="113">
        <v>1107.3499999999999</v>
      </c>
      <c r="G10" s="114">
        <v>38240</v>
      </c>
      <c r="H10" s="115">
        <v>30716357.75</v>
      </c>
      <c r="I10" s="112">
        <v>803.25</v>
      </c>
      <c r="J10" s="113">
        <v>732.47</v>
      </c>
      <c r="K10" s="114">
        <v>26213</v>
      </c>
      <c r="L10" s="115">
        <v>19392931.399999999</v>
      </c>
      <c r="M10" s="112">
        <v>739.82</v>
      </c>
      <c r="N10" s="113">
        <v>609.39</v>
      </c>
      <c r="O10" s="114">
        <v>4578</v>
      </c>
      <c r="P10" s="115">
        <v>1914735.79</v>
      </c>
      <c r="Q10" s="112">
        <v>418.25</v>
      </c>
      <c r="R10" s="113">
        <v>418.95</v>
      </c>
      <c r="S10" s="114">
        <v>470797</v>
      </c>
      <c r="T10" s="250">
        <v>530768831.69999999</v>
      </c>
      <c r="U10" s="254">
        <v>1127.3800000000001</v>
      </c>
      <c r="V10" s="252">
        <v>1036.69</v>
      </c>
      <c r="W10" s="109">
        <v>18.52</v>
      </c>
    </row>
    <row r="11" spans="1:23" x14ac:dyDescent="0.3">
      <c r="A11" s="52">
        <v>7</v>
      </c>
      <c r="B11" s="112" t="s">
        <v>99</v>
      </c>
      <c r="C11" s="114">
        <v>410826</v>
      </c>
      <c r="D11" s="115">
        <v>481326886.01999998</v>
      </c>
      <c r="E11" s="112">
        <v>1171.6099999999999</v>
      </c>
      <c r="F11" s="113">
        <v>1123.3900000000001</v>
      </c>
      <c r="G11" s="114">
        <v>40969</v>
      </c>
      <c r="H11" s="115">
        <v>33622266.75</v>
      </c>
      <c r="I11" s="112">
        <v>820.68</v>
      </c>
      <c r="J11" s="113">
        <v>757.84</v>
      </c>
      <c r="K11" s="114">
        <v>21356</v>
      </c>
      <c r="L11" s="115">
        <v>15637618.5</v>
      </c>
      <c r="M11" s="112">
        <v>732.24</v>
      </c>
      <c r="N11" s="113">
        <v>610.15</v>
      </c>
      <c r="O11" s="114">
        <v>11156</v>
      </c>
      <c r="P11" s="115">
        <v>4294187.92</v>
      </c>
      <c r="Q11" s="112">
        <v>384.92</v>
      </c>
      <c r="R11" s="113">
        <v>418.95</v>
      </c>
      <c r="S11" s="114">
        <v>484307</v>
      </c>
      <c r="T11" s="250">
        <v>534880959.19</v>
      </c>
      <c r="U11" s="254">
        <v>1104.43</v>
      </c>
      <c r="V11" s="252">
        <v>1013.96</v>
      </c>
      <c r="W11" s="109">
        <v>19.05</v>
      </c>
    </row>
    <row r="12" spans="1:23" x14ac:dyDescent="0.3">
      <c r="A12" s="52">
        <v>8</v>
      </c>
      <c r="B12" s="112" t="s">
        <v>100</v>
      </c>
      <c r="C12" s="114">
        <v>353114</v>
      </c>
      <c r="D12" s="115">
        <v>401954206.83999997</v>
      </c>
      <c r="E12" s="112">
        <v>1138.31</v>
      </c>
      <c r="F12" s="113">
        <v>1076.01</v>
      </c>
      <c r="G12" s="114">
        <v>53335</v>
      </c>
      <c r="H12" s="115">
        <v>43286460.57</v>
      </c>
      <c r="I12" s="112">
        <v>811.6</v>
      </c>
      <c r="J12" s="113">
        <v>738.57</v>
      </c>
      <c r="K12" s="114">
        <v>17696</v>
      </c>
      <c r="L12" s="115">
        <v>12447440.74</v>
      </c>
      <c r="M12" s="112">
        <v>703.4</v>
      </c>
      <c r="N12" s="113">
        <v>598.30999999999995</v>
      </c>
      <c r="O12" s="114">
        <v>6822</v>
      </c>
      <c r="P12" s="115">
        <v>2531494.17</v>
      </c>
      <c r="Q12" s="112">
        <v>371.08</v>
      </c>
      <c r="R12" s="113">
        <v>418.95</v>
      </c>
      <c r="S12" s="114">
        <v>430967</v>
      </c>
      <c r="T12" s="250">
        <v>460219602.31999999</v>
      </c>
      <c r="U12" s="254">
        <v>1067.8800000000001</v>
      </c>
      <c r="V12" s="252">
        <v>970.79</v>
      </c>
      <c r="W12" s="109">
        <v>16.95</v>
      </c>
    </row>
    <row r="13" spans="1:23" x14ac:dyDescent="0.3">
      <c r="A13" s="52">
        <v>9</v>
      </c>
      <c r="B13" s="112" t="s">
        <v>101</v>
      </c>
      <c r="C13" s="114">
        <v>239712</v>
      </c>
      <c r="D13" s="115">
        <v>252424540.21000001</v>
      </c>
      <c r="E13" s="112">
        <v>1053.03</v>
      </c>
      <c r="F13" s="113">
        <v>950.19</v>
      </c>
      <c r="G13" s="114">
        <v>47642</v>
      </c>
      <c r="H13" s="115">
        <v>38408000.149999999</v>
      </c>
      <c r="I13" s="112">
        <v>806.18</v>
      </c>
      <c r="J13" s="113">
        <v>720.55</v>
      </c>
      <c r="K13" s="114">
        <v>11635</v>
      </c>
      <c r="L13" s="115">
        <v>7892117.5899999999</v>
      </c>
      <c r="M13" s="112">
        <v>678.31</v>
      </c>
      <c r="N13" s="113">
        <v>579.27</v>
      </c>
      <c r="O13" s="114">
        <v>1557</v>
      </c>
      <c r="P13" s="115">
        <v>581226.34</v>
      </c>
      <c r="Q13" s="112">
        <v>373.3</v>
      </c>
      <c r="R13" s="113">
        <v>348.95</v>
      </c>
      <c r="S13" s="114">
        <v>300546</v>
      </c>
      <c r="T13" s="250">
        <v>299305884.29000002</v>
      </c>
      <c r="U13" s="254">
        <v>995.87</v>
      </c>
      <c r="V13" s="252">
        <v>878.03</v>
      </c>
      <c r="W13" s="109">
        <v>11.82</v>
      </c>
    </row>
    <row r="14" spans="1:23" x14ac:dyDescent="0.3">
      <c r="A14" s="52">
        <v>10</v>
      </c>
      <c r="B14" s="112" t="s">
        <v>109</v>
      </c>
      <c r="C14" s="114">
        <v>181059</v>
      </c>
      <c r="D14" s="115">
        <v>179271488.58000001</v>
      </c>
      <c r="E14" s="112">
        <v>990.13</v>
      </c>
      <c r="F14" s="113">
        <v>840.29</v>
      </c>
      <c r="G14" s="114">
        <v>44101</v>
      </c>
      <c r="H14" s="115">
        <v>35646473.990000002</v>
      </c>
      <c r="I14" s="112">
        <v>808.29</v>
      </c>
      <c r="J14" s="113">
        <v>713.58</v>
      </c>
      <c r="K14" s="114">
        <v>7526</v>
      </c>
      <c r="L14" s="115">
        <v>4899778.3</v>
      </c>
      <c r="M14" s="112">
        <v>651.04999999999995</v>
      </c>
      <c r="N14" s="113">
        <v>535.25</v>
      </c>
      <c r="O14" s="114">
        <v>865</v>
      </c>
      <c r="P14" s="115">
        <v>309493.90999999997</v>
      </c>
      <c r="Q14" s="112">
        <v>357.8</v>
      </c>
      <c r="R14" s="113">
        <v>217.28</v>
      </c>
      <c r="S14" s="114">
        <v>233551</v>
      </c>
      <c r="T14" s="250">
        <v>220127234.78</v>
      </c>
      <c r="U14" s="254">
        <v>942.52</v>
      </c>
      <c r="V14" s="252">
        <v>792.74</v>
      </c>
      <c r="W14" s="109">
        <v>9.19</v>
      </c>
    </row>
    <row r="15" spans="1:23" x14ac:dyDescent="0.3">
      <c r="A15" s="52">
        <v>11</v>
      </c>
      <c r="B15" s="112" t="s">
        <v>110</v>
      </c>
      <c r="C15" s="114">
        <v>78408</v>
      </c>
      <c r="D15" s="115">
        <v>74565839.230000004</v>
      </c>
      <c r="E15" s="112">
        <v>951</v>
      </c>
      <c r="F15" s="113">
        <v>780.67</v>
      </c>
      <c r="G15" s="114">
        <v>22507</v>
      </c>
      <c r="H15" s="115">
        <v>18620828.68</v>
      </c>
      <c r="I15" s="112">
        <v>827.33</v>
      </c>
      <c r="J15" s="113">
        <v>726.24</v>
      </c>
      <c r="K15" s="114">
        <v>2530</v>
      </c>
      <c r="L15" s="115">
        <v>1679835.83</v>
      </c>
      <c r="M15" s="112">
        <v>663.97</v>
      </c>
      <c r="N15" s="113">
        <v>485.37</v>
      </c>
      <c r="O15" s="114">
        <v>316</v>
      </c>
      <c r="P15" s="115">
        <v>117689.3</v>
      </c>
      <c r="Q15" s="112">
        <v>372.43</v>
      </c>
      <c r="R15" s="113">
        <v>233.76</v>
      </c>
      <c r="S15" s="114">
        <v>103761</v>
      </c>
      <c r="T15" s="250">
        <v>94984193.040000007</v>
      </c>
      <c r="U15" s="254">
        <v>915.41</v>
      </c>
      <c r="V15" s="252">
        <v>752.76</v>
      </c>
      <c r="W15" s="109">
        <v>4.08</v>
      </c>
    </row>
    <row r="16" spans="1:23" ht="15" thickBot="1" x14ac:dyDescent="0.35">
      <c r="A16" s="262">
        <v>12</v>
      </c>
      <c r="B16" s="275" t="s">
        <v>111</v>
      </c>
      <c r="C16" s="276">
        <v>18884</v>
      </c>
      <c r="D16" s="277">
        <v>16945927.690000001</v>
      </c>
      <c r="E16" s="278">
        <v>897.36960866341883</v>
      </c>
      <c r="F16" s="278">
        <v>710.46</v>
      </c>
      <c r="G16" s="276">
        <v>6706</v>
      </c>
      <c r="H16" s="277">
        <v>5597150.71</v>
      </c>
      <c r="I16" s="278">
        <v>834.64818222487327</v>
      </c>
      <c r="J16" s="278">
        <v>718.38</v>
      </c>
      <c r="K16" s="276">
        <v>676</v>
      </c>
      <c r="L16" s="277">
        <v>453958.86</v>
      </c>
      <c r="M16" s="278">
        <v>671.53677514792901</v>
      </c>
      <c r="N16" s="278">
        <v>456.33</v>
      </c>
      <c r="O16" s="276">
        <v>80</v>
      </c>
      <c r="P16" s="277">
        <v>22770.74</v>
      </c>
      <c r="Q16" s="275">
        <v>284.63425000000001</v>
      </c>
      <c r="R16" s="278">
        <v>192.21</v>
      </c>
      <c r="S16" s="276">
        <v>26346</v>
      </c>
      <c r="T16" s="279">
        <v>23019808</v>
      </c>
      <c r="U16" s="335">
        <v>873.74963941395276</v>
      </c>
      <c r="V16" s="281">
        <v>701.85</v>
      </c>
      <c r="W16" s="282">
        <v>1.0364516578269685</v>
      </c>
    </row>
    <row r="17" spans="1:25" ht="16.2" thickBot="1" x14ac:dyDescent="0.35">
      <c r="A17" s="110"/>
      <c r="B17" s="340" t="s">
        <v>527</v>
      </c>
      <c r="C17" s="118">
        <v>1962691</v>
      </c>
      <c r="D17" s="119">
        <v>2247675046.1100001</v>
      </c>
      <c r="E17" s="120">
        <v>1145.2006689336224</v>
      </c>
      <c r="F17" s="120">
        <v>1070</v>
      </c>
      <c r="G17" s="118">
        <v>375886</v>
      </c>
      <c r="H17" s="119">
        <v>275827847.44</v>
      </c>
      <c r="I17" s="120">
        <v>733.80718473154093</v>
      </c>
      <c r="J17" s="120">
        <v>633.05999999999995</v>
      </c>
      <c r="K17" s="118">
        <v>173267</v>
      </c>
      <c r="L17" s="119">
        <v>121290494.60999998</v>
      </c>
      <c r="M17" s="120">
        <v>700.02074607397822</v>
      </c>
      <c r="N17" s="120">
        <v>583.04</v>
      </c>
      <c r="O17" s="118">
        <v>30098</v>
      </c>
      <c r="P17" s="119">
        <v>13513850.140000001</v>
      </c>
      <c r="Q17" s="120">
        <v>448.99495448202538</v>
      </c>
      <c r="R17" s="120">
        <v>418.95</v>
      </c>
      <c r="S17" s="118">
        <v>2541942</v>
      </c>
      <c r="T17" s="119">
        <v>2658307238.3000002</v>
      </c>
      <c r="U17" s="120">
        <v>1045.7780855346032</v>
      </c>
      <c r="V17" s="120">
        <v>939.17</v>
      </c>
      <c r="W17" s="111">
        <v>100</v>
      </c>
      <c r="X17" s="8"/>
      <c r="Y17" s="9"/>
    </row>
    <row r="18" spans="1:25" x14ac:dyDescent="0.3">
      <c r="C18" s="207"/>
      <c r="D18" s="201"/>
      <c r="E18" s="200"/>
      <c r="F18" s="201"/>
      <c r="G18" s="200"/>
      <c r="H18" s="200"/>
      <c r="I18" s="200"/>
      <c r="J18" s="201"/>
      <c r="K18" s="200"/>
      <c r="L18" s="200"/>
      <c r="M18" s="200"/>
      <c r="N18" s="201"/>
      <c r="O18" s="200"/>
      <c r="P18" s="200"/>
      <c r="Q18" s="200"/>
      <c r="R18" s="201"/>
      <c r="S18" s="200"/>
      <c r="T18" s="200"/>
      <c r="U18" s="200"/>
      <c r="V18" s="200"/>
      <c r="W18" s="200"/>
    </row>
    <row r="19" spans="1:25" ht="15.6" x14ac:dyDescent="0.3">
      <c r="A19" s="429" t="s">
        <v>809</v>
      </c>
      <c r="B19" s="429"/>
      <c r="C19" s="429"/>
      <c r="D19" s="429"/>
      <c r="E19" s="429"/>
      <c r="F19" s="429"/>
      <c r="G19" s="429"/>
      <c r="H19" s="429"/>
      <c r="I19" s="429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</row>
    <row r="20" spans="1:25" ht="15" thickBot="1" x14ac:dyDescent="0.35">
      <c r="C20" s="8"/>
      <c r="D20" s="15"/>
      <c r="E20" s="15"/>
      <c r="F20" s="8"/>
      <c r="G20" s="15"/>
      <c r="H20" s="15"/>
      <c r="I20" s="15"/>
      <c r="J20" s="8"/>
      <c r="K20" s="15"/>
      <c r="L20" s="15"/>
      <c r="M20" s="15"/>
      <c r="N20" s="8"/>
      <c r="O20" s="15"/>
      <c r="P20" s="15"/>
      <c r="Q20" s="15"/>
      <c r="R20" s="8"/>
      <c r="S20" s="15"/>
      <c r="T20" s="15"/>
      <c r="U20" s="15"/>
    </row>
    <row r="21" spans="1:25" ht="15.6" x14ac:dyDescent="0.3">
      <c r="A21" s="453" t="s">
        <v>52</v>
      </c>
      <c r="B21" s="455" t="s">
        <v>102</v>
      </c>
      <c r="C21" s="457" t="s">
        <v>105</v>
      </c>
      <c r="D21" s="458"/>
      <c r="E21" s="458"/>
      <c r="F21" s="459"/>
      <c r="G21" s="457" t="s">
        <v>106</v>
      </c>
      <c r="H21" s="458"/>
      <c r="I21" s="458"/>
      <c r="J21" s="459"/>
      <c r="K21" s="457" t="s">
        <v>107</v>
      </c>
      <c r="L21" s="458"/>
      <c r="M21" s="458"/>
      <c r="N21" s="459"/>
      <c r="O21" s="457" t="s">
        <v>108</v>
      </c>
      <c r="P21" s="458"/>
      <c r="Q21" s="458"/>
      <c r="R21" s="459"/>
      <c r="S21" s="457" t="s">
        <v>104</v>
      </c>
      <c r="T21" s="458"/>
      <c r="U21" s="458"/>
      <c r="V21" s="458"/>
      <c r="W21" s="459"/>
    </row>
    <row r="22" spans="1:25" ht="16.2" thickBot="1" x14ac:dyDescent="0.35">
      <c r="A22" s="454"/>
      <c r="B22" s="456"/>
      <c r="C22" s="257" t="s">
        <v>1</v>
      </c>
      <c r="D22" s="258" t="s">
        <v>103</v>
      </c>
      <c r="E22" s="253" t="s">
        <v>21</v>
      </c>
      <c r="F22" s="259" t="s">
        <v>432</v>
      </c>
      <c r="G22" s="257" t="s">
        <v>1</v>
      </c>
      <c r="H22" s="258" t="s">
        <v>103</v>
      </c>
      <c r="I22" s="253" t="s">
        <v>21</v>
      </c>
      <c r="J22" s="259" t="s">
        <v>432</v>
      </c>
      <c r="K22" s="257" t="s">
        <v>1</v>
      </c>
      <c r="L22" s="258" t="s">
        <v>103</v>
      </c>
      <c r="M22" s="253" t="s">
        <v>21</v>
      </c>
      <c r="N22" s="259" t="s">
        <v>432</v>
      </c>
      <c r="O22" s="257" t="s">
        <v>1</v>
      </c>
      <c r="P22" s="258" t="s">
        <v>103</v>
      </c>
      <c r="Q22" s="253" t="s">
        <v>21</v>
      </c>
      <c r="R22" s="259" t="s">
        <v>432</v>
      </c>
      <c r="S22" s="257" t="s">
        <v>1</v>
      </c>
      <c r="T22" s="258" t="s">
        <v>103</v>
      </c>
      <c r="U22" s="253" t="s">
        <v>21</v>
      </c>
      <c r="V22" s="259" t="s">
        <v>432</v>
      </c>
      <c r="W22" s="253" t="s">
        <v>528</v>
      </c>
    </row>
    <row r="23" spans="1:25" x14ac:dyDescent="0.3">
      <c r="A23" s="83">
        <v>1</v>
      </c>
      <c r="B23" s="125" t="s">
        <v>76</v>
      </c>
      <c r="C23" s="125">
        <v>0</v>
      </c>
      <c r="D23" s="125">
        <v>0</v>
      </c>
      <c r="E23" s="125">
        <v>0</v>
      </c>
      <c r="F23" s="126" t="s">
        <v>430</v>
      </c>
      <c r="G23" s="127">
        <v>16967</v>
      </c>
      <c r="H23" s="128">
        <v>5640284.2300000004</v>
      </c>
      <c r="I23" s="125">
        <v>332.43</v>
      </c>
      <c r="J23" s="126">
        <v>290.16000000000003</v>
      </c>
      <c r="K23" s="127">
        <v>658</v>
      </c>
      <c r="L23" s="128">
        <v>509977.32</v>
      </c>
      <c r="M23" s="125">
        <v>775.04</v>
      </c>
      <c r="N23" s="126">
        <v>795.24</v>
      </c>
      <c r="O23" s="127">
        <v>884</v>
      </c>
      <c r="P23" s="128">
        <v>703878.94</v>
      </c>
      <c r="Q23" s="125">
        <v>796.24</v>
      </c>
      <c r="R23" s="126">
        <v>795.24</v>
      </c>
      <c r="S23" s="127">
        <v>18509</v>
      </c>
      <c r="T23" s="249">
        <v>6854140.4900000002</v>
      </c>
      <c r="U23" s="260">
        <v>370.31</v>
      </c>
      <c r="V23" s="251">
        <v>393.8</v>
      </c>
      <c r="W23" s="107">
        <v>1.55</v>
      </c>
    </row>
    <row r="24" spans="1:25" x14ac:dyDescent="0.3">
      <c r="A24" s="52">
        <v>2</v>
      </c>
      <c r="B24" s="112" t="s">
        <v>77</v>
      </c>
      <c r="C24" s="114">
        <v>2492</v>
      </c>
      <c r="D24" s="115">
        <v>3459941.86</v>
      </c>
      <c r="E24" s="112">
        <v>1388.42</v>
      </c>
      <c r="F24" s="113">
        <v>1459.78</v>
      </c>
      <c r="G24" s="114">
        <v>3545</v>
      </c>
      <c r="H24" s="115">
        <v>2192078.98</v>
      </c>
      <c r="I24" s="112">
        <v>618.36</v>
      </c>
      <c r="J24" s="113">
        <v>473.56</v>
      </c>
      <c r="K24" s="114">
        <v>11272</v>
      </c>
      <c r="L24" s="115">
        <v>7164099.46</v>
      </c>
      <c r="M24" s="112">
        <v>635.57000000000005</v>
      </c>
      <c r="N24" s="113">
        <v>515.65</v>
      </c>
      <c r="O24" s="114">
        <v>948</v>
      </c>
      <c r="P24" s="115">
        <v>750295.22</v>
      </c>
      <c r="Q24" s="112">
        <v>791.45</v>
      </c>
      <c r="R24" s="113">
        <v>795.24</v>
      </c>
      <c r="S24" s="114">
        <v>18257</v>
      </c>
      <c r="T24" s="250">
        <v>13566415.52</v>
      </c>
      <c r="U24" s="254">
        <v>743.08</v>
      </c>
      <c r="V24" s="252">
        <v>582.85</v>
      </c>
      <c r="W24" s="109">
        <v>1.53</v>
      </c>
    </row>
    <row r="25" spans="1:25" x14ac:dyDescent="0.3">
      <c r="A25" s="52">
        <v>3</v>
      </c>
      <c r="B25" s="112" t="s">
        <v>95</v>
      </c>
      <c r="C25" s="114">
        <v>6914</v>
      </c>
      <c r="D25" s="115">
        <v>11183304.16</v>
      </c>
      <c r="E25" s="112">
        <v>1617.49</v>
      </c>
      <c r="F25" s="113">
        <v>1664.7</v>
      </c>
      <c r="G25" s="114">
        <v>2158</v>
      </c>
      <c r="H25" s="115">
        <v>1319240.4099999999</v>
      </c>
      <c r="I25" s="112">
        <v>611.33000000000004</v>
      </c>
      <c r="J25" s="113">
        <v>476.16</v>
      </c>
      <c r="K25" s="114">
        <v>8560</v>
      </c>
      <c r="L25" s="115">
        <v>5917879.54</v>
      </c>
      <c r="M25" s="112">
        <v>691.34</v>
      </c>
      <c r="N25" s="113">
        <v>575.71</v>
      </c>
      <c r="O25" s="114">
        <v>231</v>
      </c>
      <c r="P25" s="115">
        <v>176859.62</v>
      </c>
      <c r="Q25" s="112">
        <v>765.63</v>
      </c>
      <c r="R25" s="113">
        <v>795.24</v>
      </c>
      <c r="S25" s="114">
        <v>17863</v>
      </c>
      <c r="T25" s="250">
        <v>18597283.73</v>
      </c>
      <c r="U25" s="254">
        <v>1041.1099999999999</v>
      </c>
      <c r="V25" s="252">
        <v>850.88</v>
      </c>
      <c r="W25" s="109">
        <v>1.5</v>
      </c>
    </row>
    <row r="26" spans="1:25" x14ac:dyDescent="0.3">
      <c r="A26" s="52">
        <v>4</v>
      </c>
      <c r="B26" s="331" t="s">
        <v>96</v>
      </c>
      <c r="C26" s="332">
        <v>21837</v>
      </c>
      <c r="D26" s="333">
        <v>35782189.710000001</v>
      </c>
      <c r="E26" s="112">
        <v>1638.6</v>
      </c>
      <c r="F26" s="113">
        <v>1595.42</v>
      </c>
      <c r="G26" s="114">
        <v>2961</v>
      </c>
      <c r="H26" s="115">
        <v>1826602.22</v>
      </c>
      <c r="I26" s="112">
        <v>616.89</v>
      </c>
      <c r="J26" s="113">
        <v>486.25</v>
      </c>
      <c r="K26" s="114">
        <v>13604</v>
      </c>
      <c r="L26" s="115">
        <v>10273189.119999999</v>
      </c>
      <c r="M26" s="112">
        <v>755.16</v>
      </c>
      <c r="N26" s="113">
        <v>627.67999999999995</v>
      </c>
      <c r="O26" s="114">
        <v>232</v>
      </c>
      <c r="P26" s="115">
        <v>184647.78</v>
      </c>
      <c r="Q26" s="112">
        <v>795.9</v>
      </c>
      <c r="R26" s="113">
        <v>795.24</v>
      </c>
      <c r="S26" s="114">
        <v>38634</v>
      </c>
      <c r="T26" s="250">
        <v>48066628.829999998</v>
      </c>
      <c r="U26" s="254">
        <v>1244.1500000000001</v>
      </c>
      <c r="V26" s="252">
        <v>1292.08</v>
      </c>
      <c r="W26" s="109">
        <v>3.23</v>
      </c>
    </row>
    <row r="27" spans="1:25" x14ac:dyDescent="0.3">
      <c r="A27" s="52">
        <v>5</v>
      </c>
      <c r="B27" s="112" t="s">
        <v>97</v>
      </c>
      <c r="C27" s="114">
        <v>119739</v>
      </c>
      <c r="D27" s="115">
        <v>166338614.50999999</v>
      </c>
      <c r="E27" s="112">
        <v>1389.18</v>
      </c>
      <c r="F27" s="113">
        <v>1286.54</v>
      </c>
      <c r="G27" s="114">
        <v>2635</v>
      </c>
      <c r="H27" s="115">
        <v>1726938.2</v>
      </c>
      <c r="I27" s="112">
        <v>655.38</v>
      </c>
      <c r="J27" s="113">
        <v>506.72</v>
      </c>
      <c r="K27" s="114">
        <v>16460</v>
      </c>
      <c r="L27" s="115">
        <v>13013806.82</v>
      </c>
      <c r="M27" s="112">
        <v>790.63</v>
      </c>
      <c r="N27" s="113">
        <v>660.78</v>
      </c>
      <c r="O27" s="114">
        <v>159</v>
      </c>
      <c r="P27" s="115">
        <v>123905.58</v>
      </c>
      <c r="Q27" s="112">
        <v>779.28</v>
      </c>
      <c r="R27" s="113">
        <v>795.24</v>
      </c>
      <c r="S27" s="114">
        <v>138993</v>
      </c>
      <c r="T27" s="250">
        <v>181203265.11000001</v>
      </c>
      <c r="U27" s="254">
        <v>1303.69</v>
      </c>
      <c r="V27" s="252">
        <v>1196.1300000000001</v>
      </c>
      <c r="W27" s="109">
        <v>11.64</v>
      </c>
    </row>
    <row r="28" spans="1:25" x14ac:dyDescent="0.3">
      <c r="A28" s="52">
        <v>6</v>
      </c>
      <c r="B28" s="112" t="s">
        <v>98</v>
      </c>
      <c r="C28" s="114">
        <v>220167</v>
      </c>
      <c r="D28" s="115">
        <v>288731045.43000001</v>
      </c>
      <c r="E28" s="112">
        <v>1311.42</v>
      </c>
      <c r="F28" s="113">
        <v>1214</v>
      </c>
      <c r="G28" s="114">
        <v>1880</v>
      </c>
      <c r="H28" s="115">
        <v>1420727.17</v>
      </c>
      <c r="I28" s="112">
        <v>755.71</v>
      </c>
      <c r="J28" s="113">
        <v>574.05999999999995</v>
      </c>
      <c r="K28" s="114">
        <v>16523</v>
      </c>
      <c r="L28" s="115">
        <v>13274262.09</v>
      </c>
      <c r="M28" s="112">
        <v>803.38</v>
      </c>
      <c r="N28" s="113">
        <v>689.55</v>
      </c>
      <c r="O28" s="114">
        <v>1898</v>
      </c>
      <c r="P28" s="115">
        <v>782131.01</v>
      </c>
      <c r="Q28" s="112">
        <v>412.08</v>
      </c>
      <c r="R28" s="113">
        <v>418.95</v>
      </c>
      <c r="S28" s="114">
        <v>240468</v>
      </c>
      <c r="T28" s="250">
        <v>304208165.69999999</v>
      </c>
      <c r="U28" s="254">
        <v>1265.07</v>
      </c>
      <c r="V28" s="252">
        <v>1166.56</v>
      </c>
      <c r="W28" s="109">
        <v>20.13</v>
      </c>
    </row>
    <row r="29" spans="1:25" x14ac:dyDescent="0.3">
      <c r="A29" s="52">
        <v>7</v>
      </c>
      <c r="B29" s="112" t="s">
        <v>99</v>
      </c>
      <c r="C29" s="114">
        <v>223512</v>
      </c>
      <c r="D29" s="115">
        <v>287379766.43000001</v>
      </c>
      <c r="E29" s="112">
        <v>1285.75</v>
      </c>
      <c r="F29" s="113">
        <v>1265.54</v>
      </c>
      <c r="G29" s="114">
        <v>1252</v>
      </c>
      <c r="H29" s="115">
        <v>1008432.49</v>
      </c>
      <c r="I29" s="112">
        <v>805.46</v>
      </c>
      <c r="J29" s="113">
        <v>644.17999999999995</v>
      </c>
      <c r="K29" s="114">
        <v>13753</v>
      </c>
      <c r="L29" s="115">
        <v>10984894.4</v>
      </c>
      <c r="M29" s="112">
        <v>798.73</v>
      </c>
      <c r="N29" s="113">
        <v>701.77</v>
      </c>
      <c r="O29" s="114">
        <v>4780</v>
      </c>
      <c r="P29" s="115">
        <v>1838176.99</v>
      </c>
      <c r="Q29" s="112">
        <v>384.56</v>
      </c>
      <c r="R29" s="113">
        <v>418.95</v>
      </c>
      <c r="S29" s="114">
        <v>243297</v>
      </c>
      <c r="T29" s="250">
        <v>301211270.31</v>
      </c>
      <c r="U29" s="254">
        <v>1238.04</v>
      </c>
      <c r="V29" s="252">
        <v>1220.58</v>
      </c>
      <c r="W29" s="109">
        <v>20.37</v>
      </c>
    </row>
    <row r="30" spans="1:25" x14ac:dyDescent="0.3">
      <c r="A30" s="52">
        <v>8</v>
      </c>
      <c r="B30" s="112" t="s">
        <v>100</v>
      </c>
      <c r="C30" s="114">
        <v>191293</v>
      </c>
      <c r="D30" s="115">
        <v>239487486.28</v>
      </c>
      <c r="E30" s="112">
        <v>1251.94</v>
      </c>
      <c r="F30" s="113">
        <v>1239.8</v>
      </c>
      <c r="G30" s="114">
        <v>1111</v>
      </c>
      <c r="H30" s="115">
        <v>985263.75</v>
      </c>
      <c r="I30" s="112">
        <v>886.83</v>
      </c>
      <c r="J30" s="113">
        <v>839.01</v>
      </c>
      <c r="K30" s="114">
        <v>11051</v>
      </c>
      <c r="L30" s="115">
        <v>8430224.9399999995</v>
      </c>
      <c r="M30" s="112">
        <v>762.85</v>
      </c>
      <c r="N30" s="113">
        <v>666.67</v>
      </c>
      <c r="O30" s="114">
        <v>2435</v>
      </c>
      <c r="P30" s="115">
        <v>881816</v>
      </c>
      <c r="Q30" s="112">
        <v>362.14</v>
      </c>
      <c r="R30" s="113">
        <v>418.95</v>
      </c>
      <c r="S30" s="114">
        <v>205890</v>
      </c>
      <c r="T30" s="250">
        <v>249784790.97</v>
      </c>
      <c r="U30" s="254">
        <v>1213.2</v>
      </c>
      <c r="V30" s="252">
        <v>1204.49</v>
      </c>
      <c r="W30" s="109">
        <v>17.239999999999998</v>
      </c>
    </row>
    <row r="31" spans="1:25" x14ac:dyDescent="0.3">
      <c r="A31" s="52">
        <v>9</v>
      </c>
      <c r="B31" s="112" t="s">
        <v>101</v>
      </c>
      <c r="C31" s="114">
        <v>125141</v>
      </c>
      <c r="D31" s="115">
        <v>143893549.75999999</v>
      </c>
      <c r="E31" s="112">
        <v>1149.8499999999999</v>
      </c>
      <c r="F31" s="113">
        <v>1102.96</v>
      </c>
      <c r="G31" s="114">
        <v>842</v>
      </c>
      <c r="H31" s="115">
        <v>728038.36</v>
      </c>
      <c r="I31" s="112">
        <v>864.65</v>
      </c>
      <c r="J31" s="113">
        <v>820.01</v>
      </c>
      <c r="K31" s="114">
        <v>6805</v>
      </c>
      <c r="L31" s="115">
        <v>4975027.8600000003</v>
      </c>
      <c r="M31" s="112">
        <v>731.08</v>
      </c>
      <c r="N31" s="113">
        <v>634.73</v>
      </c>
      <c r="O31" s="114">
        <v>505</v>
      </c>
      <c r="P31" s="115">
        <v>159742.35999999999</v>
      </c>
      <c r="Q31" s="112">
        <v>316.32</v>
      </c>
      <c r="R31" s="113">
        <v>418.95</v>
      </c>
      <c r="S31" s="114">
        <v>133293</v>
      </c>
      <c r="T31" s="250">
        <v>149756358.34</v>
      </c>
      <c r="U31" s="254">
        <v>1123.51</v>
      </c>
      <c r="V31" s="252">
        <v>1065.74</v>
      </c>
      <c r="W31" s="109">
        <v>11.16</v>
      </c>
    </row>
    <row r="32" spans="1:25" x14ac:dyDescent="0.3">
      <c r="A32" s="262">
        <v>10</v>
      </c>
      <c r="B32" s="275" t="s">
        <v>109</v>
      </c>
      <c r="C32" s="276">
        <v>88042</v>
      </c>
      <c r="D32" s="277">
        <v>94767444.549999997</v>
      </c>
      <c r="E32" s="275">
        <v>1076.3900000000001</v>
      </c>
      <c r="F32" s="278">
        <v>966.73</v>
      </c>
      <c r="G32" s="276">
        <v>668</v>
      </c>
      <c r="H32" s="277">
        <v>562129.71</v>
      </c>
      <c r="I32" s="275">
        <v>841.51</v>
      </c>
      <c r="J32" s="278">
        <v>848.23</v>
      </c>
      <c r="K32" s="276">
        <v>4009</v>
      </c>
      <c r="L32" s="277">
        <v>2813285.52</v>
      </c>
      <c r="M32" s="275">
        <v>701.74</v>
      </c>
      <c r="N32" s="278">
        <v>605.66999999999996</v>
      </c>
      <c r="O32" s="276">
        <v>236</v>
      </c>
      <c r="P32" s="277">
        <v>56997.55</v>
      </c>
      <c r="Q32" s="275">
        <v>241.52</v>
      </c>
      <c r="R32" s="278">
        <v>192.21</v>
      </c>
      <c r="S32" s="276">
        <v>92955</v>
      </c>
      <c r="T32" s="279">
        <v>98199857.329999998</v>
      </c>
      <c r="U32" s="280">
        <v>1056.42</v>
      </c>
      <c r="V32" s="281">
        <v>948.89</v>
      </c>
      <c r="W32" s="282">
        <v>7.78</v>
      </c>
    </row>
    <row r="33" spans="1:23" x14ac:dyDescent="0.3">
      <c r="A33" s="35">
        <v>11</v>
      </c>
      <c r="B33" s="254" t="s">
        <v>110</v>
      </c>
      <c r="C33" s="283">
        <v>36191</v>
      </c>
      <c r="D33" s="268">
        <v>37341655.130000003</v>
      </c>
      <c r="E33" s="254">
        <v>1031.79</v>
      </c>
      <c r="F33" s="284">
        <v>915.23</v>
      </c>
      <c r="G33" s="283">
        <v>339</v>
      </c>
      <c r="H33" s="268">
        <v>277088.88</v>
      </c>
      <c r="I33" s="254">
        <v>817.37</v>
      </c>
      <c r="J33" s="284">
        <v>830.93</v>
      </c>
      <c r="K33" s="283">
        <v>1238</v>
      </c>
      <c r="L33" s="268">
        <v>885329.39</v>
      </c>
      <c r="M33" s="254">
        <v>715.13</v>
      </c>
      <c r="N33" s="284">
        <v>605.54</v>
      </c>
      <c r="O33" s="283">
        <v>70</v>
      </c>
      <c r="P33" s="268">
        <v>17088.3</v>
      </c>
      <c r="Q33" s="254">
        <v>244.12</v>
      </c>
      <c r="R33" s="284">
        <v>191.87</v>
      </c>
      <c r="S33" s="283">
        <v>37838</v>
      </c>
      <c r="T33" s="268">
        <v>38521161.700000003</v>
      </c>
      <c r="U33" s="254">
        <v>1018.05</v>
      </c>
      <c r="V33" s="284">
        <v>897.1</v>
      </c>
      <c r="W33" s="285">
        <v>3.17</v>
      </c>
    </row>
    <row r="34" spans="1:23" ht="15" thickBot="1" x14ac:dyDescent="0.35">
      <c r="A34" s="336">
        <v>12</v>
      </c>
      <c r="B34" s="280" t="s">
        <v>111</v>
      </c>
      <c r="C34" s="247">
        <v>7891</v>
      </c>
      <c r="D34" s="337">
        <v>7730024.5300000003</v>
      </c>
      <c r="E34" s="248">
        <v>979.60011785578513</v>
      </c>
      <c r="F34" s="335">
        <v>849.66</v>
      </c>
      <c r="G34" s="247">
        <v>117</v>
      </c>
      <c r="H34" s="337">
        <v>80163.12</v>
      </c>
      <c r="I34" s="248">
        <v>685.15487179487172</v>
      </c>
      <c r="J34" s="335">
        <v>588.12</v>
      </c>
      <c r="K34" s="247">
        <v>295</v>
      </c>
      <c r="L34" s="337">
        <v>208499.59</v>
      </c>
      <c r="M34" s="248">
        <v>706.77827118644063</v>
      </c>
      <c r="N34" s="335">
        <v>581.16999999999996</v>
      </c>
      <c r="O34" s="247">
        <v>13</v>
      </c>
      <c r="P34" s="337">
        <v>4798.04</v>
      </c>
      <c r="Q34" s="248">
        <v>369.08</v>
      </c>
      <c r="R34" s="335">
        <v>215.81</v>
      </c>
      <c r="S34" s="247">
        <v>8316</v>
      </c>
      <c r="T34" s="337">
        <v>8023485.2800000003</v>
      </c>
      <c r="U34" s="248">
        <v>964.82506974506975</v>
      </c>
      <c r="V34" s="335">
        <v>835.39</v>
      </c>
      <c r="W34" s="338">
        <v>0.69629988118692498</v>
      </c>
    </row>
    <row r="35" spans="1:23" ht="16.2" thickBot="1" x14ac:dyDescent="0.35">
      <c r="A35" s="339"/>
      <c r="B35" s="340" t="s">
        <v>527</v>
      </c>
      <c r="C35" s="118">
        <v>1043219</v>
      </c>
      <c r="D35" s="119">
        <v>1316095022.3499999</v>
      </c>
      <c r="E35" s="120">
        <v>1261.5711776242572</v>
      </c>
      <c r="F35" s="120">
        <v>1217.8499999999999</v>
      </c>
      <c r="G35" s="118">
        <v>34475</v>
      </c>
      <c r="H35" s="119">
        <v>17766987.520000003</v>
      </c>
      <c r="I35" s="120">
        <v>515.3585937635969</v>
      </c>
      <c r="J35" s="120">
        <v>420.06</v>
      </c>
      <c r="K35" s="118">
        <v>104228</v>
      </c>
      <c r="L35" s="119">
        <v>78450476.049999997</v>
      </c>
      <c r="M35" s="120">
        <v>752.68139127681616</v>
      </c>
      <c r="N35" s="120">
        <v>639.05999999999995</v>
      </c>
      <c r="O35" s="118">
        <v>12391</v>
      </c>
      <c r="P35" s="119">
        <v>5680337.3899999997</v>
      </c>
      <c r="Q35" s="120">
        <v>458.42445242514725</v>
      </c>
      <c r="R35" s="120">
        <v>418.95</v>
      </c>
      <c r="S35" s="118">
        <v>1194313</v>
      </c>
      <c r="T35" s="119">
        <v>1417992823.3099999</v>
      </c>
      <c r="U35" s="120">
        <v>1187.2874391470243</v>
      </c>
      <c r="V35" s="117">
        <v>1128.43</v>
      </c>
      <c r="W35" s="111">
        <v>100</v>
      </c>
    </row>
    <row r="36" spans="1:23" x14ac:dyDescent="0.3">
      <c r="C36" s="8"/>
      <c r="D36" s="9"/>
      <c r="E36" s="15"/>
      <c r="F36" s="8"/>
      <c r="G36" s="15"/>
      <c r="H36" s="15"/>
      <c r="I36" s="15"/>
      <c r="J36" s="8"/>
      <c r="K36" s="15"/>
      <c r="L36" s="15"/>
      <c r="M36" s="15"/>
      <c r="N36" s="8"/>
      <c r="O36" s="15"/>
      <c r="P36" s="15"/>
      <c r="Q36" s="15"/>
      <c r="R36" s="8"/>
      <c r="S36" s="15"/>
      <c r="T36" s="15"/>
      <c r="U36" s="15"/>
    </row>
    <row r="37" spans="1:23" ht="15.6" x14ac:dyDescent="0.3">
      <c r="A37" s="429" t="s">
        <v>810</v>
      </c>
      <c r="B37" s="429"/>
      <c r="C37" s="429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</row>
    <row r="38" spans="1:23" ht="15" thickBot="1" x14ac:dyDescent="0.35">
      <c r="C38" s="8"/>
      <c r="D38" s="15"/>
      <c r="E38" s="15"/>
      <c r="F38" s="8"/>
      <c r="G38" s="15"/>
      <c r="H38" s="15"/>
      <c r="I38" s="15"/>
      <c r="J38" s="8"/>
      <c r="K38" s="15"/>
      <c r="L38" s="15"/>
      <c r="M38" s="15"/>
      <c r="N38" s="8"/>
      <c r="O38" s="15"/>
      <c r="P38" s="15"/>
      <c r="Q38" s="15"/>
      <c r="R38" s="8"/>
      <c r="S38" s="15"/>
      <c r="T38" s="15"/>
      <c r="U38" s="15"/>
    </row>
    <row r="39" spans="1:23" ht="15.6" x14ac:dyDescent="0.3">
      <c r="A39" s="453" t="s">
        <v>52</v>
      </c>
      <c r="B39" s="455" t="s">
        <v>102</v>
      </c>
      <c r="C39" s="457" t="s">
        <v>105</v>
      </c>
      <c r="D39" s="458"/>
      <c r="E39" s="458"/>
      <c r="F39" s="459"/>
      <c r="G39" s="457" t="s">
        <v>106</v>
      </c>
      <c r="H39" s="458"/>
      <c r="I39" s="458"/>
      <c r="J39" s="459"/>
      <c r="K39" s="457" t="s">
        <v>107</v>
      </c>
      <c r="L39" s="458"/>
      <c r="M39" s="458"/>
      <c r="N39" s="459"/>
      <c r="O39" s="457" t="s">
        <v>108</v>
      </c>
      <c r="P39" s="458"/>
      <c r="Q39" s="458"/>
      <c r="R39" s="459"/>
      <c r="S39" s="457" t="s">
        <v>104</v>
      </c>
      <c r="T39" s="458"/>
      <c r="U39" s="458"/>
      <c r="V39" s="458"/>
      <c r="W39" s="459"/>
    </row>
    <row r="40" spans="1:23" ht="16.2" thickBot="1" x14ac:dyDescent="0.35">
      <c r="A40" s="454"/>
      <c r="B40" s="456"/>
      <c r="C40" s="257" t="s">
        <v>1</v>
      </c>
      <c r="D40" s="258" t="s">
        <v>103</v>
      </c>
      <c r="E40" s="253" t="s">
        <v>21</v>
      </c>
      <c r="F40" s="259" t="s">
        <v>432</v>
      </c>
      <c r="G40" s="257" t="s">
        <v>1</v>
      </c>
      <c r="H40" s="258" t="s">
        <v>103</v>
      </c>
      <c r="I40" s="253" t="s">
        <v>21</v>
      </c>
      <c r="J40" s="259" t="s">
        <v>432</v>
      </c>
      <c r="K40" s="257" t="s">
        <v>1</v>
      </c>
      <c r="L40" s="258" t="s">
        <v>103</v>
      </c>
      <c r="M40" s="253" t="s">
        <v>21</v>
      </c>
      <c r="N40" s="259" t="s">
        <v>432</v>
      </c>
      <c r="O40" s="257" t="s">
        <v>1</v>
      </c>
      <c r="P40" s="258" t="s">
        <v>103</v>
      </c>
      <c r="Q40" s="253" t="s">
        <v>21</v>
      </c>
      <c r="R40" s="259" t="s">
        <v>432</v>
      </c>
      <c r="S40" s="257" t="s">
        <v>1</v>
      </c>
      <c r="T40" s="258" t="s">
        <v>103</v>
      </c>
      <c r="U40" s="253" t="s">
        <v>21</v>
      </c>
      <c r="V40" s="259" t="s">
        <v>432</v>
      </c>
      <c r="W40" s="253" t="s">
        <v>528</v>
      </c>
    </row>
    <row r="41" spans="1:23" x14ac:dyDescent="0.3">
      <c r="A41" s="83">
        <v>1</v>
      </c>
      <c r="B41" s="125" t="s">
        <v>76</v>
      </c>
      <c r="C41" s="125">
        <v>0</v>
      </c>
      <c r="D41" s="125">
        <v>0</v>
      </c>
      <c r="E41" s="125">
        <v>0</v>
      </c>
      <c r="F41" s="126" t="s">
        <v>430</v>
      </c>
      <c r="G41" s="127">
        <v>16407</v>
      </c>
      <c r="H41" s="128">
        <v>5466826.0999999996</v>
      </c>
      <c r="I41" s="125">
        <v>333.2</v>
      </c>
      <c r="J41" s="126">
        <v>293.55</v>
      </c>
      <c r="K41" s="127">
        <v>517</v>
      </c>
      <c r="L41" s="128">
        <v>399409.34</v>
      </c>
      <c r="M41" s="125">
        <v>772.55</v>
      </c>
      <c r="N41" s="126">
        <v>795.24</v>
      </c>
      <c r="O41" s="127">
        <v>628</v>
      </c>
      <c r="P41" s="128">
        <v>500491.95</v>
      </c>
      <c r="Q41" s="125">
        <v>796.96</v>
      </c>
      <c r="R41" s="126">
        <v>795.24</v>
      </c>
      <c r="S41" s="127">
        <v>17552</v>
      </c>
      <c r="T41" s="249">
        <v>6366727.3899999997</v>
      </c>
      <c r="U41" s="260">
        <v>362.74</v>
      </c>
      <c r="V41" s="255">
        <v>387.33</v>
      </c>
      <c r="W41" s="107">
        <v>1.3</v>
      </c>
    </row>
    <row r="42" spans="1:23" x14ac:dyDescent="0.3">
      <c r="A42" s="52">
        <v>2</v>
      </c>
      <c r="B42" s="112" t="s">
        <v>77</v>
      </c>
      <c r="C42" s="114">
        <v>707</v>
      </c>
      <c r="D42" s="115">
        <v>939014.24</v>
      </c>
      <c r="E42" s="112">
        <v>1328.17</v>
      </c>
      <c r="F42" s="113">
        <v>1470.68</v>
      </c>
      <c r="G42" s="114">
        <v>11905</v>
      </c>
      <c r="H42" s="115">
        <v>6533464.3899999997</v>
      </c>
      <c r="I42" s="112">
        <v>548.79999999999995</v>
      </c>
      <c r="J42" s="113">
        <v>462.28</v>
      </c>
      <c r="K42" s="114">
        <v>8409</v>
      </c>
      <c r="L42" s="115">
        <v>4956073.4400000004</v>
      </c>
      <c r="M42" s="112">
        <v>589.38</v>
      </c>
      <c r="N42" s="113">
        <v>471.33</v>
      </c>
      <c r="O42" s="114">
        <v>866</v>
      </c>
      <c r="P42" s="115">
        <v>685448.19</v>
      </c>
      <c r="Q42" s="112">
        <v>791.51</v>
      </c>
      <c r="R42" s="113">
        <v>795.24</v>
      </c>
      <c r="S42" s="114">
        <v>21887</v>
      </c>
      <c r="T42" s="250">
        <v>13114000.26</v>
      </c>
      <c r="U42" s="254">
        <v>599.16999999999996</v>
      </c>
      <c r="V42" s="256">
        <v>484.68</v>
      </c>
      <c r="W42" s="109">
        <v>1.62</v>
      </c>
    </row>
    <row r="43" spans="1:23" x14ac:dyDescent="0.3">
      <c r="A43" s="52">
        <v>3</v>
      </c>
      <c r="B43" s="112" t="s">
        <v>95</v>
      </c>
      <c r="C43" s="114">
        <v>2340</v>
      </c>
      <c r="D43" s="115">
        <v>3104735.53</v>
      </c>
      <c r="E43" s="112">
        <v>1326.81</v>
      </c>
      <c r="F43" s="113">
        <v>1305.42</v>
      </c>
      <c r="G43" s="114">
        <v>12556</v>
      </c>
      <c r="H43" s="115">
        <v>7641304.3099999996</v>
      </c>
      <c r="I43" s="112">
        <v>608.58000000000004</v>
      </c>
      <c r="J43" s="113">
        <v>521.85</v>
      </c>
      <c r="K43" s="114">
        <v>6590</v>
      </c>
      <c r="L43" s="115">
        <v>4094445.27</v>
      </c>
      <c r="M43" s="112">
        <v>621.30999999999995</v>
      </c>
      <c r="N43" s="113">
        <v>511.43</v>
      </c>
      <c r="O43" s="114">
        <v>286</v>
      </c>
      <c r="P43" s="115">
        <v>232092.08</v>
      </c>
      <c r="Q43" s="112">
        <v>811.51</v>
      </c>
      <c r="R43" s="113">
        <v>795.24</v>
      </c>
      <c r="S43" s="114">
        <v>21772</v>
      </c>
      <c r="T43" s="250">
        <v>15072577.189999999</v>
      </c>
      <c r="U43" s="254">
        <v>692.29</v>
      </c>
      <c r="V43" s="256">
        <v>556.29</v>
      </c>
      <c r="W43" s="109">
        <v>1.62</v>
      </c>
    </row>
    <row r="44" spans="1:23" x14ac:dyDescent="0.3">
      <c r="A44" s="52">
        <v>4</v>
      </c>
      <c r="B44" s="331" t="s">
        <v>96</v>
      </c>
      <c r="C44" s="332">
        <v>20958</v>
      </c>
      <c r="D44" s="333">
        <v>25899799.5</v>
      </c>
      <c r="E44" s="112">
        <v>1235.8</v>
      </c>
      <c r="F44" s="113">
        <v>1166.1600000000001</v>
      </c>
      <c r="G44" s="114">
        <v>22862</v>
      </c>
      <c r="H44" s="115">
        <v>15398027.710000001</v>
      </c>
      <c r="I44" s="112">
        <v>673.52</v>
      </c>
      <c r="J44" s="113">
        <v>569.07000000000005</v>
      </c>
      <c r="K44" s="114">
        <v>9529</v>
      </c>
      <c r="L44" s="115">
        <v>6229911.5199999996</v>
      </c>
      <c r="M44" s="112">
        <v>653.78</v>
      </c>
      <c r="N44" s="113">
        <v>534.94000000000005</v>
      </c>
      <c r="O44" s="114">
        <v>243</v>
      </c>
      <c r="P44" s="115">
        <v>190471.8</v>
      </c>
      <c r="Q44" s="112">
        <v>783.83</v>
      </c>
      <c r="R44" s="113">
        <v>795.24</v>
      </c>
      <c r="S44" s="114">
        <v>53592</v>
      </c>
      <c r="T44" s="250">
        <v>47718210.530000001</v>
      </c>
      <c r="U44" s="254">
        <v>890.4</v>
      </c>
      <c r="V44" s="256">
        <v>793.49</v>
      </c>
      <c r="W44" s="109">
        <v>3.98</v>
      </c>
    </row>
    <row r="45" spans="1:23" x14ac:dyDescent="0.3">
      <c r="A45" s="52">
        <v>5</v>
      </c>
      <c r="B45" s="112" t="s">
        <v>97</v>
      </c>
      <c r="C45" s="114">
        <v>103935</v>
      </c>
      <c r="D45" s="115">
        <v>115733751.27</v>
      </c>
      <c r="E45" s="112">
        <v>1113.52</v>
      </c>
      <c r="F45" s="113">
        <v>1041.9000000000001</v>
      </c>
      <c r="G45" s="114">
        <v>30390</v>
      </c>
      <c r="H45" s="115">
        <v>22185542.289999999</v>
      </c>
      <c r="I45" s="112">
        <v>730.03</v>
      </c>
      <c r="J45" s="113">
        <v>638</v>
      </c>
      <c r="K45" s="114">
        <v>10036</v>
      </c>
      <c r="L45" s="115">
        <v>6328021.5599999996</v>
      </c>
      <c r="M45" s="112">
        <v>630.53</v>
      </c>
      <c r="N45" s="113">
        <v>519.4</v>
      </c>
      <c r="O45" s="114">
        <v>247</v>
      </c>
      <c r="P45" s="115">
        <v>194160.81</v>
      </c>
      <c r="Q45" s="112">
        <v>786.08</v>
      </c>
      <c r="R45" s="113">
        <v>795.24</v>
      </c>
      <c r="S45" s="114">
        <v>144608</v>
      </c>
      <c r="T45" s="250">
        <v>144441475.93000001</v>
      </c>
      <c r="U45" s="254">
        <v>998.85</v>
      </c>
      <c r="V45" s="256">
        <v>898.12</v>
      </c>
      <c r="W45" s="109">
        <v>10.73</v>
      </c>
    </row>
    <row r="46" spans="1:23" x14ac:dyDescent="0.3">
      <c r="A46" s="52">
        <v>6</v>
      </c>
      <c r="B46" s="112" t="s">
        <v>98</v>
      </c>
      <c r="C46" s="114">
        <v>181599</v>
      </c>
      <c r="D46" s="115">
        <v>190013761.33000001</v>
      </c>
      <c r="E46" s="112">
        <v>1046.3399999999999</v>
      </c>
      <c r="F46" s="113">
        <v>945.32</v>
      </c>
      <c r="G46" s="114">
        <v>36360</v>
      </c>
      <c r="H46" s="115">
        <v>29295630.579999998</v>
      </c>
      <c r="I46" s="112">
        <v>805.71</v>
      </c>
      <c r="J46" s="113">
        <v>739.86</v>
      </c>
      <c r="K46" s="114">
        <v>9690</v>
      </c>
      <c r="L46" s="115">
        <v>6118669.3099999996</v>
      </c>
      <c r="M46" s="112">
        <v>631.44000000000005</v>
      </c>
      <c r="N46" s="113">
        <v>523.14</v>
      </c>
      <c r="O46" s="114">
        <v>2680</v>
      </c>
      <c r="P46" s="115">
        <v>1132604.78</v>
      </c>
      <c r="Q46" s="112">
        <v>422.61</v>
      </c>
      <c r="R46" s="113">
        <v>418.95</v>
      </c>
      <c r="S46" s="114">
        <v>230329</v>
      </c>
      <c r="T46" s="250">
        <v>226560666</v>
      </c>
      <c r="U46" s="254">
        <v>983.64</v>
      </c>
      <c r="V46" s="256">
        <v>865.43</v>
      </c>
      <c r="W46" s="109">
        <v>17.09</v>
      </c>
    </row>
    <row r="47" spans="1:23" x14ac:dyDescent="0.3">
      <c r="A47" s="52">
        <v>7</v>
      </c>
      <c r="B47" s="112" t="s">
        <v>99</v>
      </c>
      <c r="C47" s="114">
        <v>187314</v>
      </c>
      <c r="D47" s="115">
        <v>193947119.59</v>
      </c>
      <c r="E47" s="112">
        <v>1035.4100000000001</v>
      </c>
      <c r="F47" s="113">
        <v>915.47</v>
      </c>
      <c r="G47" s="114">
        <v>39717</v>
      </c>
      <c r="H47" s="115">
        <v>32613834.260000002</v>
      </c>
      <c r="I47" s="112">
        <v>821.16</v>
      </c>
      <c r="J47" s="113">
        <v>760.76</v>
      </c>
      <c r="K47" s="114">
        <v>7603</v>
      </c>
      <c r="L47" s="115">
        <v>4652724.0999999996</v>
      </c>
      <c r="M47" s="112">
        <v>611.96</v>
      </c>
      <c r="N47" s="113">
        <v>526.82000000000005</v>
      </c>
      <c r="O47" s="114">
        <v>6376</v>
      </c>
      <c r="P47" s="115">
        <v>2456010.9300000002</v>
      </c>
      <c r="Q47" s="112">
        <v>385.2</v>
      </c>
      <c r="R47" s="113">
        <v>418.95</v>
      </c>
      <c r="S47" s="114">
        <v>241010</v>
      </c>
      <c r="T47" s="250">
        <v>233669688.88</v>
      </c>
      <c r="U47" s="254">
        <v>969.54</v>
      </c>
      <c r="V47" s="256">
        <v>837.43</v>
      </c>
      <c r="W47" s="109">
        <v>17.88</v>
      </c>
    </row>
    <row r="48" spans="1:23" x14ac:dyDescent="0.3">
      <c r="A48" s="52">
        <v>8</v>
      </c>
      <c r="B48" s="112" t="s">
        <v>100</v>
      </c>
      <c r="C48" s="114">
        <v>161821</v>
      </c>
      <c r="D48" s="115">
        <v>162466720.56</v>
      </c>
      <c r="E48" s="112">
        <v>1003.99</v>
      </c>
      <c r="F48" s="113">
        <v>859.01</v>
      </c>
      <c r="G48" s="114">
        <v>52224</v>
      </c>
      <c r="H48" s="115">
        <v>42301196.82</v>
      </c>
      <c r="I48" s="112">
        <v>810</v>
      </c>
      <c r="J48" s="113">
        <v>737.45</v>
      </c>
      <c r="K48" s="114">
        <v>6645</v>
      </c>
      <c r="L48" s="115">
        <v>4017215.8</v>
      </c>
      <c r="M48" s="112">
        <v>604.54999999999995</v>
      </c>
      <c r="N48" s="113">
        <v>530.58000000000004</v>
      </c>
      <c r="O48" s="114">
        <v>4387</v>
      </c>
      <c r="P48" s="115">
        <v>1649678.17</v>
      </c>
      <c r="Q48" s="112">
        <v>376.04</v>
      </c>
      <c r="R48" s="113">
        <v>418.95</v>
      </c>
      <c r="S48" s="114">
        <v>225077</v>
      </c>
      <c r="T48" s="250">
        <v>210434811.34999999</v>
      </c>
      <c r="U48" s="254">
        <v>934.95</v>
      </c>
      <c r="V48" s="256">
        <v>794.64</v>
      </c>
      <c r="W48" s="109">
        <v>16.7</v>
      </c>
    </row>
    <row r="49" spans="1:23" x14ac:dyDescent="0.3">
      <c r="A49" s="52">
        <v>9</v>
      </c>
      <c r="B49" s="112" t="s">
        <v>101</v>
      </c>
      <c r="C49" s="114">
        <v>114571</v>
      </c>
      <c r="D49" s="115">
        <v>108530990.45</v>
      </c>
      <c r="E49" s="112">
        <v>947.28</v>
      </c>
      <c r="F49" s="113">
        <v>761.24</v>
      </c>
      <c r="G49" s="114">
        <v>46800</v>
      </c>
      <c r="H49" s="115">
        <v>37679961.789999999</v>
      </c>
      <c r="I49" s="112">
        <v>805.13</v>
      </c>
      <c r="J49" s="113">
        <v>720.51</v>
      </c>
      <c r="K49" s="114">
        <v>4830</v>
      </c>
      <c r="L49" s="115">
        <v>2917089.73</v>
      </c>
      <c r="M49" s="112">
        <v>603.95000000000005</v>
      </c>
      <c r="N49" s="113">
        <v>530.29999999999995</v>
      </c>
      <c r="O49" s="114">
        <v>1052</v>
      </c>
      <c r="P49" s="115">
        <v>421483.98</v>
      </c>
      <c r="Q49" s="112">
        <v>400.65</v>
      </c>
      <c r="R49" s="113">
        <v>335.16</v>
      </c>
      <c r="S49" s="114">
        <v>167253</v>
      </c>
      <c r="T49" s="250">
        <v>149549525.94999999</v>
      </c>
      <c r="U49" s="254">
        <v>894.15</v>
      </c>
      <c r="V49" s="256">
        <v>737.66</v>
      </c>
      <c r="W49" s="109">
        <v>12.41</v>
      </c>
    </row>
    <row r="50" spans="1:23" x14ac:dyDescent="0.3">
      <c r="A50" s="52">
        <v>10</v>
      </c>
      <c r="B50" s="112" t="s">
        <v>109</v>
      </c>
      <c r="C50" s="114">
        <v>93017</v>
      </c>
      <c r="D50" s="115">
        <v>84504044.030000001</v>
      </c>
      <c r="E50" s="112">
        <v>908.48</v>
      </c>
      <c r="F50" s="113">
        <v>696.9</v>
      </c>
      <c r="G50" s="114">
        <v>43433</v>
      </c>
      <c r="H50" s="115">
        <v>35084344.280000001</v>
      </c>
      <c r="I50" s="112">
        <v>807.78</v>
      </c>
      <c r="J50" s="113">
        <v>712.2</v>
      </c>
      <c r="K50" s="114">
        <v>3517</v>
      </c>
      <c r="L50" s="115">
        <v>2086492.78</v>
      </c>
      <c r="M50" s="112">
        <v>593.26</v>
      </c>
      <c r="N50" s="113">
        <v>478.98</v>
      </c>
      <c r="O50" s="114">
        <v>629</v>
      </c>
      <c r="P50" s="115">
        <v>252496.36</v>
      </c>
      <c r="Q50" s="112">
        <v>401.43</v>
      </c>
      <c r="R50" s="113">
        <v>239.4</v>
      </c>
      <c r="S50" s="114">
        <v>140596</v>
      </c>
      <c r="T50" s="250">
        <v>121927377.45</v>
      </c>
      <c r="U50" s="254">
        <v>867.22</v>
      </c>
      <c r="V50" s="256">
        <v>691.25</v>
      </c>
      <c r="W50" s="109">
        <v>10.43</v>
      </c>
    </row>
    <row r="51" spans="1:23" x14ac:dyDescent="0.3">
      <c r="A51" s="52">
        <v>11</v>
      </c>
      <c r="B51" s="112" t="s">
        <v>110</v>
      </c>
      <c r="C51" s="114">
        <v>42217</v>
      </c>
      <c r="D51" s="115">
        <v>37224184.100000001</v>
      </c>
      <c r="E51" s="112">
        <v>881.73</v>
      </c>
      <c r="F51" s="113">
        <v>629.15</v>
      </c>
      <c r="G51" s="114">
        <v>22168</v>
      </c>
      <c r="H51" s="115">
        <v>18343739.800000001</v>
      </c>
      <c r="I51" s="112">
        <v>827.49</v>
      </c>
      <c r="J51" s="113">
        <v>725.33</v>
      </c>
      <c r="K51" s="114">
        <v>1292</v>
      </c>
      <c r="L51" s="115">
        <v>794506.44</v>
      </c>
      <c r="M51" s="112">
        <v>614.94000000000005</v>
      </c>
      <c r="N51" s="113">
        <v>432.03</v>
      </c>
      <c r="O51" s="114">
        <v>246</v>
      </c>
      <c r="P51" s="115">
        <v>100601</v>
      </c>
      <c r="Q51" s="112">
        <v>408.95</v>
      </c>
      <c r="R51" s="113">
        <v>239.4</v>
      </c>
      <c r="S51" s="114">
        <v>65923</v>
      </c>
      <c r="T51" s="250">
        <v>56463031.340000004</v>
      </c>
      <c r="U51" s="254">
        <v>856.5</v>
      </c>
      <c r="V51" s="256">
        <v>664.27</v>
      </c>
      <c r="W51" s="109">
        <v>4.8899999999999997</v>
      </c>
    </row>
    <row r="52" spans="1:23" ht="15" thickBot="1" x14ac:dyDescent="0.35">
      <c r="A52" s="262">
        <v>12</v>
      </c>
      <c r="B52" s="280" t="s">
        <v>111</v>
      </c>
      <c r="C52" s="247">
        <v>10993</v>
      </c>
      <c r="D52" s="337">
        <v>9215903.1600000001</v>
      </c>
      <c r="E52" s="248">
        <v>838.34286909851721</v>
      </c>
      <c r="F52" s="278">
        <v>563.91999999999996</v>
      </c>
      <c r="G52" s="247">
        <v>6589</v>
      </c>
      <c r="H52" s="337">
        <v>5516987.5900000008</v>
      </c>
      <c r="I52" s="248">
        <v>837.30271513127957</v>
      </c>
      <c r="J52" s="278">
        <v>718.97</v>
      </c>
      <c r="K52" s="247">
        <v>381</v>
      </c>
      <c r="L52" s="337">
        <v>245459.27</v>
      </c>
      <c r="M52" s="248">
        <v>644.25005249343826</v>
      </c>
      <c r="N52" s="278">
        <v>393.81</v>
      </c>
      <c r="O52" s="247">
        <v>67</v>
      </c>
      <c r="P52" s="337">
        <v>17972.7</v>
      </c>
      <c r="Q52" s="248">
        <v>268.24925373134329</v>
      </c>
      <c r="R52" s="278">
        <v>192.21</v>
      </c>
      <c r="S52" s="247">
        <v>18030</v>
      </c>
      <c r="T52" s="337">
        <v>14996322.719999999</v>
      </c>
      <c r="U52" s="248">
        <v>831.74280199667214</v>
      </c>
      <c r="V52" s="275">
        <v>629.88</v>
      </c>
      <c r="W52" s="248">
        <v>1.337905313702807</v>
      </c>
    </row>
    <row r="53" spans="1:23" ht="16.2" thickBot="1" x14ac:dyDescent="0.35">
      <c r="A53" s="339"/>
      <c r="B53" s="340" t="s">
        <v>527</v>
      </c>
      <c r="C53" s="118">
        <v>919472</v>
      </c>
      <c r="D53" s="119">
        <v>931580023.75999999</v>
      </c>
      <c r="E53" s="120">
        <v>1013.168452938208</v>
      </c>
      <c r="F53" s="120">
        <v>890.19</v>
      </c>
      <c r="G53" s="118">
        <v>341411</v>
      </c>
      <c r="H53" s="119">
        <v>258060859.92000002</v>
      </c>
      <c r="I53" s="120">
        <v>755.86568657717532</v>
      </c>
      <c r="J53" s="120">
        <v>662.72</v>
      </c>
      <c r="K53" s="118">
        <v>69039</v>
      </c>
      <c r="L53" s="119">
        <v>42840018.559999995</v>
      </c>
      <c r="M53" s="120">
        <v>620.5191060125436</v>
      </c>
      <c r="N53" s="120">
        <v>521.03</v>
      </c>
      <c r="O53" s="118">
        <v>17707</v>
      </c>
      <c r="P53" s="119">
        <v>7833512.7500000019</v>
      </c>
      <c r="Q53" s="120">
        <v>442.39638278646873</v>
      </c>
      <c r="R53" s="120">
        <v>418.95</v>
      </c>
      <c r="S53" s="118">
        <v>1347629</v>
      </c>
      <c r="T53" s="119">
        <v>1240314414.99</v>
      </c>
      <c r="U53" s="120">
        <v>920.36785716988879</v>
      </c>
      <c r="V53" s="117">
        <v>779.85</v>
      </c>
      <c r="W53" s="111">
        <v>100</v>
      </c>
    </row>
    <row r="54" spans="1:23" x14ac:dyDescent="0.3">
      <c r="C54" s="8"/>
      <c r="D54" s="9"/>
    </row>
    <row r="55" spans="1:23" x14ac:dyDescent="0.3">
      <c r="C55" s="8"/>
      <c r="D55" s="15"/>
    </row>
    <row r="56" spans="1:23" x14ac:dyDescent="0.3">
      <c r="C56" s="8"/>
      <c r="E56" s="8"/>
      <c r="F56" s="8"/>
    </row>
    <row r="57" spans="1:23" x14ac:dyDescent="0.3">
      <c r="B57" s="8"/>
      <c r="C57" s="8"/>
      <c r="D57" s="8"/>
      <c r="G57" s="8"/>
      <c r="H57" s="8"/>
    </row>
    <row r="58" spans="1:23" x14ac:dyDescent="0.3">
      <c r="B58" s="8"/>
      <c r="C58" s="8"/>
      <c r="D58" s="8"/>
      <c r="E58" s="8"/>
    </row>
    <row r="59" spans="1:23" x14ac:dyDescent="0.3">
      <c r="B59" s="8"/>
      <c r="C59" s="8"/>
      <c r="D59" s="8"/>
    </row>
    <row r="60" spans="1:23" x14ac:dyDescent="0.3">
      <c r="C60" s="8"/>
      <c r="D60" s="8"/>
      <c r="I60" s="8"/>
    </row>
    <row r="61" spans="1:23" x14ac:dyDescent="0.3">
      <c r="C61" s="8"/>
      <c r="D61" s="8"/>
    </row>
    <row r="62" spans="1:23" x14ac:dyDescent="0.3">
      <c r="C62" s="8"/>
    </row>
    <row r="63" spans="1:23" x14ac:dyDescent="0.3">
      <c r="C63" s="8"/>
      <c r="I63" s="8"/>
    </row>
    <row r="64" spans="1:23" x14ac:dyDescent="0.3">
      <c r="C64" s="8"/>
      <c r="H64" s="8"/>
    </row>
    <row r="67" spans="4:5" x14ac:dyDescent="0.3">
      <c r="E67" s="8"/>
    </row>
    <row r="75" spans="4:5" x14ac:dyDescent="0.3">
      <c r="D75" s="8"/>
    </row>
  </sheetData>
  <mergeCells count="24">
    <mergeCell ref="A37:W37"/>
    <mergeCell ref="A39:A40"/>
    <mergeCell ref="B39:B40"/>
    <mergeCell ref="C39:F39"/>
    <mergeCell ref="G39:J39"/>
    <mergeCell ref="K39:N39"/>
    <mergeCell ref="O39:R39"/>
    <mergeCell ref="S39:W39"/>
    <mergeCell ref="A19:W19"/>
    <mergeCell ref="A21:A22"/>
    <mergeCell ref="B21:B22"/>
    <mergeCell ref="C21:F21"/>
    <mergeCell ref="G21:J21"/>
    <mergeCell ref="K21:N21"/>
    <mergeCell ref="O21:R21"/>
    <mergeCell ref="S21:W21"/>
    <mergeCell ref="A1:W1"/>
    <mergeCell ref="A3:A4"/>
    <mergeCell ref="B3:B4"/>
    <mergeCell ref="C3:F3"/>
    <mergeCell ref="G3:J3"/>
    <mergeCell ref="K3:N3"/>
    <mergeCell ref="O3:R3"/>
    <mergeCell ref="S3:W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/>
  </sheetPr>
  <dimension ref="A1:R12"/>
  <sheetViews>
    <sheetView workbookViewId="0">
      <selection activeCell="Q8" sqref="Q8"/>
    </sheetView>
  </sheetViews>
  <sheetFormatPr defaultRowHeight="14.4" x14ac:dyDescent="0.3"/>
  <cols>
    <col min="1" max="1" width="4.5546875" customWidth="1"/>
    <col min="2" max="2" width="18" customWidth="1"/>
    <col min="3" max="3" width="10.109375" bestFit="1" customWidth="1"/>
    <col min="4" max="4" width="14.5546875" bestFit="1" customWidth="1"/>
    <col min="5" max="5" width="15.88671875" customWidth="1"/>
    <col min="6" max="6" width="8.44140625" bestFit="1" customWidth="1"/>
    <col min="7" max="7" width="14.109375" customWidth="1"/>
    <col min="8" max="8" width="13.44140625" customWidth="1"/>
    <col min="9" max="9" width="8.44140625" bestFit="1" customWidth="1"/>
    <col min="10" max="10" width="14.5546875" bestFit="1" customWidth="1"/>
    <col min="11" max="11" width="13.6640625" customWidth="1"/>
    <col min="12" max="12" width="8.44140625" bestFit="1" customWidth="1"/>
    <col min="13" max="13" width="14.33203125" customWidth="1"/>
    <col min="14" max="14" width="14.6640625" customWidth="1"/>
    <col min="15" max="15" width="10.33203125" customWidth="1"/>
    <col min="16" max="16" width="16" customWidth="1"/>
    <col min="17" max="17" width="15.88671875" customWidth="1"/>
    <col min="18" max="18" width="13.109375" customWidth="1"/>
  </cols>
  <sheetData>
    <row r="1" spans="1:18" ht="15.6" x14ac:dyDescent="0.3">
      <c r="A1" s="429" t="s">
        <v>716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</row>
    <row r="2" spans="1:18" ht="15" thickBot="1" x14ac:dyDescent="0.35"/>
    <row r="3" spans="1:18" ht="16.5" customHeight="1" thickBot="1" x14ac:dyDescent="0.35">
      <c r="A3" s="462" t="s">
        <v>17</v>
      </c>
      <c r="B3" s="462" t="s">
        <v>418</v>
      </c>
      <c r="C3" s="464" t="s">
        <v>5</v>
      </c>
      <c r="D3" s="465"/>
      <c r="E3" s="466"/>
      <c r="F3" s="464" t="s">
        <v>6</v>
      </c>
      <c r="G3" s="465"/>
      <c r="H3" s="466"/>
      <c r="I3" s="464" t="s">
        <v>45</v>
      </c>
      <c r="J3" s="465"/>
      <c r="K3" s="466"/>
      <c r="L3" s="464" t="s">
        <v>8</v>
      </c>
      <c r="M3" s="465"/>
      <c r="N3" s="466"/>
      <c r="O3" s="460" t="s">
        <v>491</v>
      </c>
      <c r="P3" s="460" t="s">
        <v>572</v>
      </c>
      <c r="Q3" s="460" t="s">
        <v>573</v>
      </c>
      <c r="R3" s="460" t="s">
        <v>580</v>
      </c>
    </row>
    <row r="4" spans="1:18" ht="47.4" thickBot="1" x14ac:dyDescent="0.35">
      <c r="A4" s="463"/>
      <c r="B4" s="463"/>
      <c r="C4" s="89" t="s">
        <v>1</v>
      </c>
      <c r="D4" s="187" t="s">
        <v>578</v>
      </c>
      <c r="E4" s="188" t="s">
        <v>579</v>
      </c>
      <c r="F4" s="89" t="s">
        <v>1</v>
      </c>
      <c r="G4" s="187" t="s">
        <v>578</v>
      </c>
      <c r="H4" s="188" t="s">
        <v>579</v>
      </c>
      <c r="I4" s="89" t="s">
        <v>1</v>
      </c>
      <c r="J4" s="187" t="s">
        <v>578</v>
      </c>
      <c r="K4" s="188" t="s">
        <v>579</v>
      </c>
      <c r="L4" s="89" t="s">
        <v>1</v>
      </c>
      <c r="M4" s="187" t="s">
        <v>578</v>
      </c>
      <c r="N4" s="188" t="s">
        <v>579</v>
      </c>
      <c r="O4" s="461"/>
      <c r="P4" s="461"/>
      <c r="Q4" s="461"/>
      <c r="R4" s="461"/>
    </row>
    <row r="5" spans="1:18" x14ac:dyDescent="0.3">
      <c r="A5" s="176">
        <v>1</v>
      </c>
      <c r="B5" s="132" t="s">
        <v>501</v>
      </c>
      <c r="C5" s="227">
        <v>3437</v>
      </c>
      <c r="D5" s="90">
        <v>10752886.300000001</v>
      </c>
      <c r="E5" s="90">
        <v>4057567.28</v>
      </c>
      <c r="F5" s="132">
        <v>419</v>
      </c>
      <c r="G5" s="90">
        <v>1148121.9099999999</v>
      </c>
      <c r="H5" s="90">
        <v>332672.96000000002</v>
      </c>
      <c r="I5" s="132">
        <v>1289</v>
      </c>
      <c r="J5" s="90">
        <v>1314581.5900000001</v>
      </c>
      <c r="K5" s="90">
        <v>802489.46</v>
      </c>
      <c r="L5" s="132">
        <v>148</v>
      </c>
      <c r="M5" s="90">
        <v>678128.2</v>
      </c>
      <c r="N5" s="90">
        <v>124785</v>
      </c>
      <c r="O5" s="227">
        <v>5293</v>
      </c>
      <c r="P5" s="90">
        <v>13893718</v>
      </c>
      <c r="Q5" s="90">
        <v>5317514.7</v>
      </c>
      <c r="R5" s="91">
        <v>1004.63</v>
      </c>
    </row>
    <row r="6" spans="1:18" x14ac:dyDescent="0.3">
      <c r="A6" s="177">
        <v>2</v>
      </c>
      <c r="B6" s="7" t="s">
        <v>416</v>
      </c>
      <c r="C6" s="6">
        <v>680</v>
      </c>
      <c r="D6" s="22">
        <v>1107406.95</v>
      </c>
      <c r="E6" s="22">
        <v>1034728.56</v>
      </c>
      <c r="F6" s="7">
        <v>54</v>
      </c>
      <c r="G6" s="22">
        <v>105090.36</v>
      </c>
      <c r="H6" s="22">
        <v>35745.51</v>
      </c>
      <c r="I6" s="7">
        <v>45</v>
      </c>
      <c r="J6" s="22">
        <v>47863.76</v>
      </c>
      <c r="K6" s="7">
        <v>59462.11</v>
      </c>
      <c r="L6" s="7">
        <v>6</v>
      </c>
      <c r="M6" s="22" t="s">
        <v>430</v>
      </c>
      <c r="N6" s="7">
        <v>1200</v>
      </c>
      <c r="O6" s="6">
        <v>785</v>
      </c>
      <c r="P6" s="22">
        <v>1260361.07</v>
      </c>
      <c r="Q6" s="22">
        <v>1131136.18</v>
      </c>
      <c r="R6" s="92">
        <v>1440.94</v>
      </c>
    </row>
    <row r="7" spans="1:18" ht="15" thickBot="1" x14ac:dyDescent="0.35">
      <c r="A7" s="400">
        <v>3</v>
      </c>
      <c r="B7" s="263" t="s">
        <v>555</v>
      </c>
      <c r="C7" s="247">
        <v>833</v>
      </c>
      <c r="D7" s="248">
        <v>1291.24</v>
      </c>
      <c r="E7" s="248">
        <v>275335.06</v>
      </c>
      <c r="F7" s="263">
        <v>39</v>
      </c>
      <c r="G7" s="248" t="s">
        <v>430</v>
      </c>
      <c r="H7" s="248">
        <v>6290</v>
      </c>
      <c r="I7" s="263">
        <v>48</v>
      </c>
      <c r="J7" s="248" t="s">
        <v>430</v>
      </c>
      <c r="K7" s="248">
        <v>12341.69</v>
      </c>
      <c r="L7" s="263" t="s">
        <v>430</v>
      </c>
      <c r="M7" s="263" t="s">
        <v>430</v>
      </c>
      <c r="N7" s="263" t="s">
        <v>430</v>
      </c>
      <c r="O7" s="247">
        <v>920</v>
      </c>
      <c r="P7" s="248">
        <v>1291.24</v>
      </c>
      <c r="Q7" s="248">
        <v>293966.75</v>
      </c>
      <c r="R7" s="401">
        <v>319.52999999999997</v>
      </c>
    </row>
    <row r="8" spans="1:18" ht="15" thickBot="1" x14ac:dyDescent="0.35">
      <c r="A8" s="405"/>
      <c r="B8" s="406" t="s">
        <v>527</v>
      </c>
      <c r="C8" s="407">
        <f t="shared" ref="C8:Q8" si="0">SUM(C5:C7)</f>
        <v>4950</v>
      </c>
      <c r="D8" s="407">
        <f t="shared" si="0"/>
        <v>11861584.49</v>
      </c>
      <c r="E8" s="408">
        <f t="shared" si="0"/>
        <v>5367630.8999999994</v>
      </c>
      <c r="F8" s="402">
        <f t="shared" si="0"/>
        <v>512</v>
      </c>
      <c r="G8" s="403">
        <f t="shared" si="0"/>
        <v>1253212.27</v>
      </c>
      <c r="H8" s="403">
        <f t="shared" si="0"/>
        <v>374708.47000000003</v>
      </c>
      <c r="I8" s="402">
        <f t="shared" si="0"/>
        <v>1382</v>
      </c>
      <c r="J8" s="403">
        <f t="shared" si="0"/>
        <v>1362445.35</v>
      </c>
      <c r="K8" s="403">
        <f t="shared" si="0"/>
        <v>874293.25999999989</v>
      </c>
      <c r="L8" s="402">
        <f t="shared" si="0"/>
        <v>154</v>
      </c>
      <c r="M8" s="403">
        <f t="shared" si="0"/>
        <v>678128.2</v>
      </c>
      <c r="N8" s="403">
        <f t="shared" si="0"/>
        <v>125985</v>
      </c>
      <c r="O8" s="402">
        <f t="shared" si="0"/>
        <v>6998</v>
      </c>
      <c r="P8" s="403">
        <f t="shared" si="0"/>
        <v>15155370.310000001</v>
      </c>
      <c r="Q8" s="409">
        <f t="shared" si="0"/>
        <v>6742617.6299999999</v>
      </c>
      <c r="R8" s="410"/>
    </row>
    <row r="9" spans="1:18" x14ac:dyDescent="0.3">
      <c r="O9" s="8"/>
      <c r="P9" s="9"/>
      <c r="Q9" s="9"/>
    </row>
    <row r="12" spans="1:18" x14ac:dyDescent="0.3">
      <c r="C12" s="8"/>
      <c r="D12" s="9"/>
      <c r="E12" s="9"/>
    </row>
  </sheetData>
  <mergeCells count="11">
    <mergeCell ref="A1:R1"/>
    <mergeCell ref="Q3:Q4"/>
    <mergeCell ref="R3:R4"/>
    <mergeCell ref="A3:A4"/>
    <mergeCell ref="B3:B4"/>
    <mergeCell ref="C3:E3"/>
    <mergeCell ref="F3:H3"/>
    <mergeCell ref="I3:K3"/>
    <mergeCell ref="L3:N3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1:R9"/>
  <sheetViews>
    <sheetView workbookViewId="0">
      <selection activeCell="Q7" sqref="Q7"/>
    </sheetView>
  </sheetViews>
  <sheetFormatPr defaultRowHeight="14.4" x14ac:dyDescent="0.3"/>
  <cols>
    <col min="1" max="1" width="4.109375" customWidth="1"/>
    <col min="2" max="2" width="13.109375" customWidth="1"/>
    <col min="4" max="4" width="18.5546875" customWidth="1"/>
    <col min="5" max="5" width="15.6640625" customWidth="1"/>
    <col min="6" max="6" width="9.109375" customWidth="1"/>
    <col min="7" max="7" width="16.33203125" customWidth="1"/>
    <col min="8" max="8" width="13.109375" customWidth="1"/>
    <col min="9" max="9" width="10.33203125" customWidth="1"/>
    <col min="10" max="10" width="16" customWidth="1"/>
    <col min="11" max="11" width="14.109375" customWidth="1"/>
    <col min="12" max="12" width="11.44140625" customWidth="1"/>
    <col min="13" max="13" width="15.33203125" customWidth="1"/>
    <col min="14" max="14" width="15" customWidth="1"/>
    <col min="15" max="15" width="11" customWidth="1"/>
    <col min="16" max="16" width="16.44140625" customWidth="1"/>
    <col min="17" max="17" width="15.44140625" customWidth="1"/>
    <col min="18" max="18" width="18.33203125" customWidth="1"/>
  </cols>
  <sheetData>
    <row r="1" spans="1:18" ht="15.6" x14ac:dyDescent="0.3">
      <c r="A1" s="429" t="s">
        <v>715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</row>
    <row r="2" spans="1:18" ht="15" thickBot="1" x14ac:dyDescent="0.35"/>
    <row r="3" spans="1:18" ht="16.5" customHeight="1" x14ac:dyDescent="0.3">
      <c r="A3" s="468" t="s">
        <v>17</v>
      </c>
      <c r="B3" s="467" t="s">
        <v>418</v>
      </c>
      <c r="C3" s="467" t="s">
        <v>5</v>
      </c>
      <c r="D3" s="467"/>
      <c r="E3" s="467"/>
      <c r="F3" s="467" t="s">
        <v>6</v>
      </c>
      <c r="G3" s="467"/>
      <c r="H3" s="467"/>
      <c r="I3" s="467" t="s">
        <v>45</v>
      </c>
      <c r="J3" s="467"/>
      <c r="K3" s="467"/>
      <c r="L3" s="467" t="s">
        <v>8</v>
      </c>
      <c r="M3" s="467"/>
      <c r="N3" s="467"/>
      <c r="O3" s="471" t="s">
        <v>491</v>
      </c>
      <c r="P3" s="471" t="s">
        <v>572</v>
      </c>
      <c r="Q3" s="471" t="s">
        <v>573</v>
      </c>
      <c r="R3" s="473" t="s">
        <v>580</v>
      </c>
    </row>
    <row r="4" spans="1:18" ht="46.8" x14ac:dyDescent="0.3">
      <c r="A4" s="469"/>
      <c r="B4" s="470"/>
      <c r="C4" s="392" t="s">
        <v>1</v>
      </c>
      <c r="D4" s="393" t="s">
        <v>578</v>
      </c>
      <c r="E4" s="393" t="s">
        <v>579</v>
      </c>
      <c r="F4" s="392" t="s">
        <v>1</v>
      </c>
      <c r="G4" s="393" t="s">
        <v>578</v>
      </c>
      <c r="H4" s="393" t="s">
        <v>579</v>
      </c>
      <c r="I4" s="392" t="s">
        <v>1</v>
      </c>
      <c r="J4" s="393" t="s">
        <v>578</v>
      </c>
      <c r="K4" s="393" t="s">
        <v>579</v>
      </c>
      <c r="L4" s="392" t="s">
        <v>1</v>
      </c>
      <c r="M4" s="393" t="s">
        <v>578</v>
      </c>
      <c r="N4" s="393" t="s">
        <v>579</v>
      </c>
      <c r="O4" s="472"/>
      <c r="P4" s="472"/>
      <c r="Q4" s="472"/>
      <c r="R4" s="474"/>
    </row>
    <row r="5" spans="1:18" x14ac:dyDescent="0.3">
      <c r="A5" s="394">
        <v>1</v>
      </c>
      <c r="B5" s="7" t="s">
        <v>501</v>
      </c>
      <c r="C5" s="6">
        <v>4</v>
      </c>
      <c r="D5" s="22">
        <v>8870.4</v>
      </c>
      <c r="E5" s="22">
        <v>3031.91</v>
      </c>
      <c r="F5" s="7" t="s">
        <v>430</v>
      </c>
      <c r="G5" s="22" t="s">
        <v>430</v>
      </c>
      <c r="H5" s="22" t="s">
        <v>430</v>
      </c>
      <c r="I5" s="7" t="s">
        <v>430</v>
      </c>
      <c r="J5" s="22" t="s">
        <v>430</v>
      </c>
      <c r="K5" s="22" t="s">
        <v>430</v>
      </c>
      <c r="L5" s="7" t="s">
        <v>430</v>
      </c>
      <c r="M5" s="22" t="s">
        <v>430</v>
      </c>
      <c r="N5" s="22" t="s">
        <v>430</v>
      </c>
      <c r="O5" s="6">
        <v>4</v>
      </c>
      <c r="P5" s="22">
        <v>8870.4</v>
      </c>
      <c r="Q5" s="22">
        <v>3031.91</v>
      </c>
      <c r="R5" s="22">
        <v>757.98</v>
      </c>
    </row>
    <row r="6" spans="1:18" ht="15" thickBot="1" x14ac:dyDescent="0.35">
      <c r="A6" s="389">
        <v>2</v>
      </c>
      <c r="B6" s="263" t="s">
        <v>555</v>
      </c>
      <c r="C6" s="247">
        <v>5</v>
      </c>
      <c r="D6" s="248" t="s">
        <v>430</v>
      </c>
      <c r="E6" s="248">
        <v>1124.32</v>
      </c>
      <c r="F6" s="263">
        <v>24</v>
      </c>
      <c r="G6" s="248">
        <v>7589.01</v>
      </c>
      <c r="H6" s="248">
        <v>2480.19</v>
      </c>
      <c r="I6" s="263">
        <v>6</v>
      </c>
      <c r="J6" s="248" t="s">
        <v>430</v>
      </c>
      <c r="K6" s="248">
        <v>565.11</v>
      </c>
      <c r="L6" s="263" t="s">
        <v>430</v>
      </c>
      <c r="M6" s="248" t="s">
        <v>430</v>
      </c>
      <c r="N6" s="248" t="s">
        <v>430</v>
      </c>
      <c r="O6" s="247">
        <v>35</v>
      </c>
      <c r="P6" s="248">
        <v>7589.01</v>
      </c>
      <c r="Q6" s="248">
        <v>4169.62</v>
      </c>
      <c r="R6" s="248">
        <v>119.13</v>
      </c>
    </row>
    <row r="7" spans="1:18" ht="15" thickBot="1" x14ac:dyDescent="0.35">
      <c r="A7" s="411"/>
      <c r="B7" s="404" t="s">
        <v>527</v>
      </c>
      <c r="C7" s="402">
        <f>SUM(C5:C6)</f>
        <v>9</v>
      </c>
      <c r="D7" s="403">
        <f>SUM(D5:D6)</f>
        <v>8870.4</v>
      </c>
      <c r="E7" s="403">
        <f>SUM(E5:E6)</f>
        <v>4156.2299999999996</v>
      </c>
      <c r="F7" s="404">
        <f>SUM(F6)</f>
        <v>24</v>
      </c>
      <c r="G7" s="403">
        <f>SUM(G6)</f>
        <v>7589.01</v>
      </c>
      <c r="H7" s="403">
        <f>SUM(H6)</f>
        <v>2480.19</v>
      </c>
      <c r="I7" s="404">
        <f>SUM(I6)</f>
        <v>6</v>
      </c>
      <c r="J7" s="404"/>
      <c r="K7" s="403">
        <f>SUM(K6)</f>
        <v>565.11</v>
      </c>
      <c r="L7" s="404"/>
      <c r="M7" s="404"/>
      <c r="N7" s="404"/>
      <c r="O7" s="402">
        <f>SUM(O5:O6)</f>
        <v>39</v>
      </c>
      <c r="P7" s="403">
        <f>SUM(P5:P6)</f>
        <v>16459.41</v>
      </c>
      <c r="Q7" s="403">
        <f>SUM(Q5:Q6)</f>
        <v>7201.53</v>
      </c>
      <c r="R7" s="412"/>
    </row>
    <row r="9" spans="1:18" x14ac:dyDescent="0.3">
      <c r="C9" s="8"/>
      <c r="D9" s="9"/>
      <c r="E9" s="9"/>
    </row>
  </sheetData>
  <mergeCells count="11">
    <mergeCell ref="I3:K3"/>
    <mergeCell ref="A1:R1"/>
    <mergeCell ref="A3:A4"/>
    <mergeCell ref="B3:B4"/>
    <mergeCell ref="C3:E3"/>
    <mergeCell ref="F3:H3"/>
    <mergeCell ref="Q3:Q4"/>
    <mergeCell ref="R3:R4"/>
    <mergeCell ref="L3:N3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52"/>
  <sheetViews>
    <sheetView workbookViewId="0">
      <selection activeCell="B12" sqref="B12"/>
    </sheetView>
  </sheetViews>
  <sheetFormatPr defaultRowHeight="14.4" x14ac:dyDescent="0.3"/>
  <cols>
    <col min="1" max="1" width="25" customWidth="1"/>
    <col min="2" max="3" width="12.33203125" style="8" customWidth="1"/>
    <col min="4" max="4" width="12.33203125" style="9" customWidth="1"/>
    <col min="5" max="5" width="11.6640625" style="8" customWidth="1"/>
    <col min="6" max="6" width="10.88671875" style="9" customWidth="1"/>
    <col min="7" max="7" width="12.33203125" style="9" customWidth="1"/>
    <col min="8" max="8" width="11.109375" style="8" customWidth="1"/>
    <col min="9" max="9" width="11.6640625" style="8" customWidth="1"/>
    <col min="10" max="10" width="11.88671875" style="9" customWidth="1"/>
    <col min="11" max="13" width="11.44140625" customWidth="1"/>
  </cols>
  <sheetData>
    <row r="1" spans="1:14" s="2" customFormat="1" ht="15.6" x14ac:dyDescent="0.3">
      <c r="A1" s="429" t="s">
        <v>694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</row>
    <row r="2" spans="1:14" x14ac:dyDescent="0.3">
      <c r="A2" s="39"/>
    </row>
    <row r="3" spans="1:14" s="42" customFormat="1" ht="15" customHeight="1" x14ac:dyDescent="0.3">
      <c r="A3" s="478" t="s">
        <v>18</v>
      </c>
      <c r="B3" s="475" t="s">
        <v>5</v>
      </c>
      <c r="C3" s="476"/>
      <c r="D3" s="477"/>
      <c r="E3" s="475" t="s">
        <v>6</v>
      </c>
      <c r="F3" s="477"/>
      <c r="G3" s="62"/>
      <c r="H3" s="475" t="s">
        <v>19</v>
      </c>
      <c r="I3" s="476"/>
      <c r="J3" s="477"/>
      <c r="K3" s="475" t="s">
        <v>20</v>
      </c>
      <c r="L3" s="476"/>
      <c r="M3" s="477"/>
    </row>
    <row r="4" spans="1:14" s="42" customFormat="1" ht="15.6" x14ac:dyDescent="0.3">
      <c r="A4" s="479"/>
      <c r="B4" s="62" t="s">
        <v>1</v>
      </c>
      <c r="C4" s="69" t="s">
        <v>21</v>
      </c>
      <c r="D4" s="69" t="s">
        <v>432</v>
      </c>
      <c r="E4" s="62" t="s">
        <v>1</v>
      </c>
      <c r="F4" s="69" t="s">
        <v>21</v>
      </c>
      <c r="G4" s="69" t="s">
        <v>432</v>
      </c>
      <c r="H4" s="62" t="s">
        <v>1</v>
      </c>
      <c r="I4" s="69" t="s">
        <v>21</v>
      </c>
      <c r="J4" s="69" t="s">
        <v>432</v>
      </c>
      <c r="K4" s="62" t="s">
        <v>1</v>
      </c>
      <c r="L4" s="69" t="s">
        <v>21</v>
      </c>
      <c r="M4" s="69" t="s">
        <v>432</v>
      </c>
    </row>
    <row r="5" spans="1:14" ht="15.75" customHeight="1" x14ac:dyDescent="0.3">
      <c r="A5" s="10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2"/>
    </row>
    <row r="6" spans="1:14" ht="15" customHeight="1" x14ac:dyDescent="0.3">
      <c r="A6" s="16" t="s">
        <v>435</v>
      </c>
      <c r="B6" s="26">
        <v>264664</v>
      </c>
      <c r="C6" s="54">
        <v>345.88</v>
      </c>
      <c r="D6" s="209">
        <v>407.03</v>
      </c>
      <c r="E6" s="173">
        <v>304905</v>
      </c>
      <c r="F6" s="209">
        <v>391.11</v>
      </c>
      <c r="G6" s="209">
        <v>434.57</v>
      </c>
      <c r="H6" s="173">
        <v>80206</v>
      </c>
      <c r="I6" s="209">
        <v>401.76</v>
      </c>
      <c r="J6" s="209">
        <v>418.95</v>
      </c>
      <c r="K6" s="173">
        <v>3162</v>
      </c>
      <c r="L6" s="209">
        <v>253.76</v>
      </c>
      <c r="M6" s="209">
        <v>200</v>
      </c>
    </row>
    <row r="7" spans="1:14" x14ac:dyDescent="0.3">
      <c r="A7" s="16" t="s">
        <v>436</v>
      </c>
      <c r="B7" s="26">
        <v>866052</v>
      </c>
      <c r="C7" s="54">
        <v>704.57</v>
      </c>
      <c r="D7" s="209">
        <v>678.06</v>
      </c>
      <c r="E7" s="173">
        <v>274419</v>
      </c>
      <c r="F7" s="209">
        <v>720.94</v>
      </c>
      <c r="G7" s="209">
        <v>707.22</v>
      </c>
      <c r="H7" s="173">
        <v>104748</v>
      </c>
      <c r="I7" s="209">
        <v>695.45</v>
      </c>
      <c r="J7" s="209">
        <v>667.8</v>
      </c>
      <c r="K7" s="173">
        <v>43771</v>
      </c>
      <c r="L7" s="209">
        <v>846.22</v>
      </c>
      <c r="M7" s="209">
        <v>846</v>
      </c>
    </row>
    <row r="8" spans="1:14" x14ac:dyDescent="0.3">
      <c r="A8" s="16" t="s">
        <v>437</v>
      </c>
      <c r="B8" s="26">
        <v>594087</v>
      </c>
      <c r="C8" s="54">
        <v>1232.0899999999999</v>
      </c>
      <c r="D8" s="209">
        <v>1228.54</v>
      </c>
      <c r="E8" s="173">
        <v>72993</v>
      </c>
      <c r="F8" s="209">
        <v>1163.77</v>
      </c>
      <c r="G8" s="209">
        <v>1127.4100000000001</v>
      </c>
      <c r="H8" s="173">
        <v>17191</v>
      </c>
      <c r="I8" s="209">
        <v>1178.1600000000001</v>
      </c>
      <c r="J8" s="209">
        <v>1138.3399999999999</v>
      </c>
      <c r="K8" s="173">
        <v>1</v>
      </c>
      <c r="L8" s="209">
        <v>1293.8800000000001</v>
      </c>
      <c r="M8" s="209">
        <v>1293.8800000000001</v>
      </c>
    </row>
    <row r="9" spans="1:14" x14ac:dyDescent="0.3">
      <c r="A9" s="16" t="s">
        <v>438</v>
      </c>
      <c r="B9" s="26">
        <v>169479</v>
      </c>
      <c r="C9" s="54">
        <v>1690.52</v>
      </c>
      <c r="D9" s="209">
        <v>1665.5</v>
      </c>
      <c r="E9" s="173">
        <v>7037</v>
      </c>
      <c r="F9" s="209">
        <v>1668.01</v>
      </c>
      <c r="G9" s="209">
        <v>1632.29</v>
      </c>
      <c r="H9" s="173">
        <v>3143</v>
      </c>
      <c r="I9" s="209">
        <v>1685.88</v>
      </c>
      <c r="J9" s="209">
        <v>1668.09</v>
      </c>
      <c r="K9" s="173">
        <v>39</v>
      </c>
      <c r="L9" s="209">
        <v>1787.48</v>
      </c>
      <c r="M9" s="209">
        <v>1787.48</v>
      </c>
    </row>
    <row r="10" spans="1:14" x14ac:dyDescent="0.3">
      <c r="A10" s="16" t="s">
        <v>439</v>
      </c>
      <c r="B10" s="26">
        <v>47662</v>
      </c>
      <c r="C10" s="54">
        <v>2218.31</v>
      </c>
      <c r="D10" s="209">
        <v>2205.77</v>
      </c>
      <c r="E10" s="173">
        <v>1390</v>
      </c>
      <c r="F10" s="209">
        <v>2194</v>
      </c>
      <c r="G10" s="209">
        <v>2167.81</v>
      </c>
      <c r="H10" s="173">
        <v>726</v>
      </c>
      <c r="I10" s="209">
        <v>2165.9499999999998</v>
      </c>
      <c r="J10" s="209">
        <v>2134.34</v>
      </c>
      <c r="K10" s="173">
        <v>0</v>
      </c>
      <c r="L10" s="209">
        <v>0</v>
      </c>
      <c r="M10" s="209" t="s">
        <v>430</v>
      </c>
    </row>
    <row r="11" spans="1:14" ht="15" customHeight="1" x14ac:dyDescent="0.3">
      <c r="A11" s="16" t="s">
        <v>440</v>
      </c>
      <c r="B11" s="26">
        <v>34451</v>
      </c>
      <c r="C11" s="54">
        <v>3189.74</v>
      </c>
      <c r="D11" s="209">
        <v>2964.99</v>
      </c>
      <c r="E11" s="173">
        <v>847</v>
      </c>
      <c r="F11" s="209">
        <v>3108.72</v>
      </c>
      <c r="G11" s="209">
        <v>2992.46</v>
      </c>
      <c r="H11" s="173">
        <v>272</v>
      </c>
      <c r="I11" s="209">
        <v>3040.2</v>
      </c>
      <c r="J11" s="209">
        <v>2810.38</v>
      </c>
      <c r="K11" s="173">
        <v>0</v>
      </c>
      <c r="L11" s="209">
        <v>0</v>
      </c>
      <c r="M11" s="209" t="s">
        <v>430</v>
      </c>
    </row>
    <row r="12" spans="1:14" s="38" customFormat="1" ht="15.6" x14ac:dyDescent="0.3">
      <c r="A12" s="70" t="s">
        <v>26</v>
      </c>
      <c r="B12" s="53">
        <f>SUM(B6:B11)</f>
        <v>1976395</v>
      </c>
      <c r="C12" s="71"/>
      <c r="D12" s="71"/>
      <c r="E12" s="53">
        <f>SUM(E6:E11)</f>
        <v>661591</v>
      </c>
      <c r="F12" s="71"/>
      <c r="G12" s="71"/>
      <c r="H12" s="53">
        <f>SUM(H6:H11)</f>
        <v>206286</v>
      </c>
      <c r="I12" s="71"/>
      <c r="J12" s="71"/>
      <c r="K12" s="53">
        <f>SUM(K6:K11)</f>
        <v>46973</v>
      </c>
      <c r="L12" s="71"/>
      <c r="M12" s="71"/>
      <c r="N12" s="44"/>
    </row>
    <row r="13" spans="1:14" ht="15" customHeight="1" x14ac:dyDescent="0.3">
      <c r="A13" s="76" t="s">
        <v>27</v>
      </c>
      <c r="B13" s="27"/>
      <c r="C13" s="55"/>
      <c r="D13" s="55"/>
      <c r="E13" s="27"/>
      <c r="F13" s="55"/>
      <c r="G13" s="55"/>
      <c r="H13" s="27"/>
      <c r="I13" s="55"/>
      <c r="J13" s="55"/>
      <c r="K13" s="27"/>
      <c r="L13" s="55"/>
      <c r="M13" s="55"/>
      <c r="N13" s="11"/>
    </row>
    <row r="14" spans="1:14" x14ac:dyDescent="0.3">
      <c r="A14" s="16" t="s">
        <v>441</v>
      </c>
      <c r="B14" s="26">
        <v>88554</v>
      </c>
      <c r="C14" s="54">
        <v>71.53</v>
      </c>
      <c r="D14" s="54">
        <v>76.5</v>
      </c>
      <c r="E14" s="26">
        <v>127639</v>
      </c>
      <c r="F14" s="54">
        <v>66.05</v>
      </c>
      <c r="G14" s="54">
        <v>70.16</v>
      </c>
      <c r="H14" s="26">
        <v>27051</v>
      </c>
      <c r="I14" s="54">
        <v>57.65</v>
      </c>
      <c r="J14" s="54">
        <v>59.59</v>
      </c>
      <c r="K14" s="26">
        <v>0</v>
      </c>
      <c r="L14" s="54">
        <v>0</v>
      </c>
      <c r="M14" s="54" t="s">
        <v>430</v>
      </c>
      <c r="N14" s="11"/>
    </row>
    <row r="15" spans="1:14" ht="15" customHeight="1" x14ac:dyDescent="0.3">
      <c r="A15" s="16" t="s">
        <v>442</v>
      </c>
      <c r="B15" s="26">
        <v>424048</v>
      </c>
      <c r="C15" s="54">
        <v>160.54</v>
      </c>
      <c r="D15" s="54">
        <v>166.94</v>
      </c>
      <c r="E15" s="26">
        <v>158293</v>
      </c>
      <c r="F15" s="54">
        <v>147.6</v>
      </c>
      <c r="G15" s="54">
        <v>146.12</v>
      </c>
      <c r="H15" s="26">
        <v>34467</v>
      </c>
      <c r="I15" s="54">
        <v>147.41999999999999</v>
      </c>
      <c r="J15" s="54">
        <v>146.72999999999999</v>
      </c>
      <c r="K15" s="26">
        <v>0</v>
      </c>
      <c r="L15" s="54">
        <v>0</v>
      </c>
      <c r="M15" s="54" t="s">
        <v>430</v>
      </c>
      <c r="N15" s="11"/>
    </row>
    <row r="16" spans="1:14" ht="15" customHeight="1" x14ac:dyDescent="0.3">
      <c r="A16" s="16" t="s">
        <v>443</v>
      </c>
      <c r="B16" s="26">
        <v>339583</v>
      </c>
      <c r="C16" s="54">
        <v>239.22</v>
      </c>
      <c r="D16" s="54">
        <v>235.9</v>
      </c>
      <c r="E16" s="26">
        <v>26863</v>
      </c>
      <c r="F16" s="54">
        <v>235.41</v>
      </c>
      <c r="G16" s="54">
        <v>231.51</v>
      </c>
      <c r="H16" s="26">
        <v>9347</v>
      </c>
      <c r="I16" s="54">
        <v>238.54</v>
      </c>
      <c r="J16" s="54">
        <v>234.31</v>
      </c>
      <c r="K16" s="26">
        <v>0</v>
      </c>
      <c r="L16" s="54">
        <v>0</v>
      </c>
      <c r="M16" s="54" t="s">
        <v>430</v>
      </c>
      <c r="N16" s="11"/>
    </row>
    <row r="17" spans="1:14" x14ac:dyDescent="0.3">
      <c r="A17" s="16" t="s">
        <v>444</v>
      </c>
      <c r="B17" s="26">
        <v>103300</v>
      </c>
      <c r="C17" s="54">
        <v>341.03</v>
      </c>
      <c r="D17" s="54">
        <v>335.92</v>
      </c>
      <c r="E17" s="26">
        <v>5777</v>
      </c>
      <c r="F17" s="54">
        <v>334.54</v>
      </c>
      <c r="G17" s="54">
        <v>331.44</v>
      </c>
      <c r="H17" s="26">
        <v>2124</v>
      </c>
      <c r="I17" s="54">
        <v>338.12</v>
      </c>
      <c r="J17" s="54">
        <v>332.99</v>
      </c>
      <c r="K17" s="26">
        <v>0</v>
      </c>
      <c r="L17" s="54">
        <v>0</v>
      </c>
      <c r="M17" s="54" t="s">
        <v>430</v>
      </c>
      <c r="N17" s="11"/>
    </row>
    <row r="18" spans="1:14" x14ac:dyDescent="0.3">
      <c r="A18" s="16" t="s">
        <v>445</v>
      </c>
      <c r="B18" s="26">
        <v>38832</v>
      </c>
      <c r="C18" s="54">
        <v>440.47</v>
      </c>
      <c r="D18" s="54">
        <v>438.08</v>
      </c>
      <c r="E18" s="26">
        <v>1563</v>
      </c>
      <c r="F18" s="54">
        <v>446.45</v>
      </c>
      <c r="G18" s="54">
        <v>442.7</v>
      </c>
      <c r="H18" s="26">
        <v>665</v>
      </c>
      <c r="I18" s="54">
        <v>441.73</v>
      </c>
      <c r="J18" s="54">
        <v>436.59</v>
      </c>
      <c r="K18" s="26">
        <v>0</v>
      </c>
      <c r="L18" s="54">
        <v>0</v>
      </c>
      <c r="M18" s="54" t="s">
        <v>430</v>
      </c>
    </row>
    <row r="19" spans="1:14" x14ac:dyDescent="0.3">
      <c r="A19" s="75" t="s">
        <v>446</v>
      </c>
      <c r="B19" s="26">
        <v>28415</v>
      </c>
      <c r="C19" s="54">
        <v>621.57000000000005</v>
      </c>
      <c r="D19" s="54">
        <v>591.19000000000005</v>
      </c>
      <c r="E19" s="26">
        <v>823</v>
      </c>
      <c r="F19" s="54">
        <v>601.53</v>
      </c>
      <c r="G19" s="54">
        <v>572.07000000000005</v>
      </c>
      <c r="H19" s="26">
        <v>375</v>
      </c>
      <c r="I19" s="54">
        <v>605.41999999999996</v>
      </c>
      <c r="J19" s="54">
        <v>576.66</v>
      </c>
      <c r="K19" s="26">
        <v>0</v>
      </c>
      <c r="L19" s="54">
        <v>0</v>
      </c>
      <c r="M19" s="54" t="s">
        <v>430</v>
      </c>
    </row>
    <row r="20" spans="1:14" x14ac:dyDescent="0.3">
      <c r="A20" s="16" t="s">
        <v>447</v>
      </c>
      <c r="B20" s="26">
        <v>797</v>
      </c>
      <c r="C20" s="54">
        <v>1158.07</v>
      </c>
      <c r="D20" s="54">
        <v>1112.67</v>
      </c>
      <c r="E20" s="26">
        <v>28</v>
      </c>
      <c r="F20" s="54">
        <v>1123.82</v>
      </c>
      <c r="G20" s="54">
        <v>1063.98</v>
      </c>
      <c r="H20" s="26">
        <v>6</v>
      </c>
      <c r="I20" s="54">
        <v>1066.1199999999999</v>
      </c>
      <c r="J20" s="54">
        <v>1054.94</v>
      </c>
      <c r="K20" s="26">
        <v>0</v>
      </c>
      <c r="L20" s="54">
        <v>0</v>
      </c>
      <c r="M20" s="54" t="s">
        <v>430</v>
      </c>
    </row>
    <row r="21" spans="1:14" ht="15" customHeight="1" x14ac:dyDescent="0.3">
      <c r="A21" s="16" t="s">
        <v>448</v>
      </c>
      <c r="B21" s="26">
        <v>117</v>
      </c>
      <c r="C21" s="54">
        <v>1653.64</v>
      </c>
      <c r="D21" s="54">
        <v>1629.98</v>
      </c>
      <c r="E21" s="26">
        <v>4</v>
      </c>
      <c r="F21" s="54">
        <v>1580.06</v>
      </c>
      <c r="G21" s="54">
        <v>1584.92</v>
      </c>
      <c r="H21" s="26">
        <v>1</v>
      </c>
      <c r="I21" s="54">
        <v>1609.51</v>
      </c>
      <c r="J21" s="54">
        <v>1609.51</v>
      </c>
      <c r="K21" s="26">
        <v>0</v>
      </c>
      <c r="L21" s="54">
        <v>0</v>
      </c>
      <c r="M21" s="54" t="s">
        <v>430</v>
      </c>
    </row>
    <row r="22" spans="1:14" ht="15" customHeight="1" x14ac:dyDescent="0.3">
      <c r="A22" s="16" t="s">
        <v>449</v>
      </c>
      <c r="B22" s="26">
        <v>4</v>
      </c>
      <c r="C22" s="54">
        <v>2030.35</v>
      </c>
      <c r="D22" s="54">
        <v>2022.96</v>
      </c>
      <c r="E22" s="26">
        <v>0</v>
      </c>
      <c r="F22" s="54">
        <v>0</v>
      </c>
      <c r="G22" s="54" t="s">
        <v>430</v>
      </c>
      <c r="H22" s="26">
        <v>0</v>
      </c>
      <c r="I22" s="54">
        <v>0</v>
      </c>
      <c r="J22" s="54" t="s">
        <v>430</v>
      </c>
      <c r="K22" s="26">
        <v>0</v>
      </c>
      <c r="L22" s="54">
        <v>0</v>
      </c>
      <c r="M22" s="54" t="s">
        <v>430</v>
      </c>
    </row>
    <row r="23" spans="1:14" ht="15" customHeight="1" x14ac:dyDescent="0.3">
      <c r="A23" s="16" t="s">
        <v>440</v>
      </c>
      <c r="B23" s="26">
        <v>0</v>
      </c>
      <c r="C23" s="54">
        <v>0</v>
      </c>
      <c r="D23" s="54" t="s">
        <v>430</v>
      </c>
      <c r="E23" s="26">
        <v>0</v>
      </c>
      <c r="F23" s="54">
        <v>0</v>
      </c>
      <c r="G23" s="54" t="s">
        <v>430</v>
      </c>
      <c r="H23" s="26">
        <v>0</v>
      </c>
      <c r="I23" s="54">
        <v>0</v>
      </c>
      <c r="J23" s="54" t="s">
        <v>430</v>
      </c>
      <c r="K23" s="26">
        <v>0</v>
      </c>
      <c r="L23" s="54">
        <v>0</v>
      </c>
      <c r="M23" s="54" t="s">
        <v>430</v>
      </c>
    </row>
    <row r="24" spans="1:14" s="38" customFormat="1" ht="15.6" x14ac:dyDescent="0.3">
      <c r="A24" s="70" t="s">
        <v>28</v>
      </c>
      <c r="B24" s="53">
        <f>SUM(B14:B23)</f>
        <v>1023650</v>
      </c>
      <c r="C24" s="71"/>
      <c r="D24" s="71"/>
      <c r="E24" s="53">
        <f>SUM(E14:E23)</f>
        <v>320990</v>
      </c>
      <c r="F24" s="71"/>
      <c r="G24" s="71"/>
      <c r="H24" s="53">
        <f>SUM(H14:H23)</f>
        <v>74036</v>
      </c>
      <c r="I24" s="71"/>
      <c r="J24" s="71"/>
      <c r="K24" s="53">
        <f>SUM(K14:K23)</f>
        <v>0</v>
      </c>
      <c r="L24" s="71"/>
      <c r="M24" s="71"/>
    </row>
    <row r="25" spans="1:14" x14ac:dyDescent="0.3">
      <c r="A25" s="10" t="s">
        <v>433</v>
      </c>
      <c r="B25" s="27"/>
      <c r="C25" s="55"/>
      <c r="D25" s="55"/>
      <c r="E25" s="27"/>
      <c r="F25" s="55"/>
      <c r="G25" s="55"/>
      <c r="H25" s="27"/>
      <c r="I25" s="55"/>
      <c r="J25" s="55"/>
      <c r="K25" s="27"/>
      <c r="L25" s="55"/>
      <c r="M25" s="55"/>
    </row>
    <row r="26" spans="1:14" x14ac:dyDescent="0.3">
      <c r="A26" s="16" t="s">
        <v>441</v>
      </c>
      <c r="B26" s="173">
        <v>160592</v>
      </c>
      <c r="C26" s="209">
        <v>73.39</v>
      </c>
      <c r="D26" s="209">
        <v>75.2</v>
      </c>
      <c r="E26" s="26">
        <v>61825</v>
      </c>
      <c r="F26" s="54">
        <v>47.76</v>
      </c>
      <c r="G26" s="54">
        <v>44.83</v>
      </c>
      <c r="H26" s="26">
        <v>1</v>
      </c>
      <c r="I26" s="54">
        <v>80</v>
      </c>
      <c r="J26" s="54">
        <v>80</v>
      </c>
      <c r="K26" s="173">
        <v>0</v>
      </c>
      <c r="L26" s="209">
        <v>0</v>
      </c>
      <c r="M26" s="209" t="s">
        <v>430</v>
      </c>
    </row>
    <row r="27" spans="1:14" ht="15" customHeight="1" x14ac:dyDescent="0.3">
      <c r="A27" s="16" t="s">
        <v>442</v>
      </c>
      <c r="B27" s="173">
        <v>172573</v>
      </c>
      <c r="C27" s="209">
        <v>131.11000000000001</v>
      </c>
      <c r="D27" s="209">
        <v>123.25</v>
      </c>
      <c r="E27" s="26">
        <v>11342</v>
      </c>
      <c r="F27" s="54">
        <v>134.01</v>
      </c>
      <c r="G27" s="54">
        <v>134.22</v>
      </c>
      <c r="H27" s="26">
        <v>1</v>
      </c>
      <c r="I27" s="54">
        <v>192</v>
      </c>
      <c r="J27" s="54">
        <v>192</v>
      </c>
      <c r="K27" s="173">
        <v>0</v>
      </c>
      <c r="L27" s="209">
        <v>0</v>
      </c>
      <c r="M27" s="209" t="s">
        <v>430</v>
      </c>
    </row>
    <row r="28" spans="1:14" x14ac:dyDescent="0.3">
      <c r="A28" s="16" t="s">
        <v>443</v>
      </c>
      <c r="B28" s="173">
        <v>21228</v>
      </c>
      <c r="C28" s="209">
        <v>227.09</v>
      </c>
      <c r="D28" s="209">
        <v>216.4</v>
      </c>
      <c r="E28" s="26">
        <v>2711</v>
      </c>
      <c r="F28" s="54">
        <v>224.62</v>
      </c>
      <c r="G28" s="54">
        <v>212.16</v>
      </c>
      <c r="H28" s="26">
        <v>1</v>
      </c>
      <c r="I28" s="54">
        <v>269.44</v>
      </c>
      <c r="J28" s="54">
        <v>269.44</v>
      </c>
      <c r="K28" s="173">
        <v>0</v>
      </c>
      <c r="L28" s="209">
        <v>0</v>
      </c>
      <c r="M28" s="209" t="s">
        <v>430</v>
      </c>
    </row>
    <row r="29" spans="1:14" ht="15" customHeight="1" x14ac:dyDescent="0.3">
      <c r="A29" s="16" t="s">
        <v>444</v>
      </c>
      <c r="B29" s="173">
        <v>5065</v>
      </c>
      <c r="C29" s="209">
        <v>347.96</v>
      </c>
      <c r="D29" s="209">
        <v>347.12</v>
      </c>
      <c r="E29" s="26">
        <v>1230</v>
      </c>
      <c r="F29" s="54">
        <v>345.43</v>
      </c>
      <c r="G29" s="54">
        <v>347.2</v>
      </c>
      <c r="H29" s="26">
        <v>1</v>
      </c>
      <c r="I29" s="54">
        <v>384</v>
      </c>
      <c r="J29" s="54">
        <v>384</v>
      </c>
      <c r="K29" s="173">
        <v>0</v>
      </c>
      <c r="L29" s="209">
        <v>0</v>
      </c>
      <c r="M29" s="209" t="s">
        <v>430</v>
      </c>
    </row>
    <row r="30" spans="1:14" ht="15" customHeight="1" x14ac:dyDescent="0.3">
      <c r="A30" s="16" t="s">
        <v>445</v>
      </c>
      <c r="B30" s="173">
        <v>5182</v>
      </c>
      <c r="C30" s="209">
        <v>456.68</v>
      </c>
      <c r="D30" s="209">
        <v>464</v>
      </c>
      <c r="E30" s="26">
        <v>497</v>
      </c>
      <c r="F30" s="54">
        <v>457.45</v>
      </c>
      <c r="G30" s="54">
        <v>448</v>
      </c>
      <c r="H30" s="26">
        <v>11</v>
      </c>
      <c r="I30" s="54">
        <v>458.18</v>
      </c>
      <c r="J30" s="54">
        <v>448</v>
      </c>
      <c r="K30" s="173">
        <v>0</v>
      </c>
      <c r="L30" s="209">
        <v>0</v>
      </c>
      <c r="M30" s="209" t="s">
        <v>430</v>
      </c>
    </row>
    <row r="31" spans="1:14" ht="15" customHeight="1" x14ac:dyDescent="0.3">
      <c r="A31" s="75" t="s">
        <v>446</v>
      </c>
      <c r="B31" s="173">
        <v>5383</v>
      </c>
      <c r="C31" s="209">
        <v>537.70000000000005</v>
      </c>
      <c r="D31" s="209">
        <v>512</v>
      </c>
      <c r="E31" s="26">
        <v>214</v>
      </c>
      <c r="F31" s="54">
        <v>530.76</v>
      </c>
      <c r="G31" s="54">
        <v>512</v>
      </c>
      <c r="H31" s="26">
        <v>1</v>
      </c>
      <c r="I31" s="54">
        <v>512</v>
      </c>
      <c r="J31" s="54">
        <v>512</v>
      </c>
      <c r="K31" s="173">
        <v>0</v>
      </c>
      <c r="L31" s="209">
        <v>0</v>
      </c>
      <c r="M31" s="209" t="s">
        <v>430</v>
      </c>
    </row>
    <row r="32" spans="1:14" s="38" customFormat="1" ht="15.6" x14ac:dyDescent="0.3">
      <c r="A32" s="16" t="s">
        <v>447</v>
      </c>
      <c r="B32" s="173">
        <v>0</v>
      </c>
      <c r="C32" s="209">
        <v>0</v>
      </c>
      <c r="D32" s="209" t="s">
        <v>430</v>
      </c>
      <c r="E32" s="26">
        <v>0</v>
      </c>
      <c r="F32" s="54">
        <v>0</v>
      </c>
      <c r="G32" s="54" t="s">
        <v>430</v>
      </c>
      <c r="H32" s="26">
        <v>0</v>
      </c>
      <c r="I32" s="54">
        <v>0</v>
      </c>
      <c r="J32" s="54" t="s">
        <v>430</v>
      </c>
      <c r="K32" s="26">
        <v>0</v>
      </c>
      <c r="L32" s="54">
        <v>0</v>
      </c>
      <c r="M32" s="54" t="s">
        <v>430</v>
      </c>
    </row>
    <row r="33" spans="1:13" x14ac:dyDescent="0.3">
      <c r="A33" s="16" t="s">
        <v>448</v>
      </c>
      <c r="B33" s="173">
        <v>0</v>
      </c>
      <c r="C33" s="209">
        <v>0</v>
      </c>
      <c r="D33" s="209" t="s">
        <v>430</v>
      </c>
      <c r="E33" s="26">
        <v>0</v>
      </c>
      <c r="F33" s="54">
        <v>0</v>
      </c>
      <c r="G33" s="54" t="s">
        <v>430</v>
      </c>
      <c r="H33" s="26">
        <v>0</v>
      </c>
      <c r="I33" s="54">
        <v>0</v>
      </c>
      <c r="J33" s="54" t="s">
        <v>430</v>
      </c>
      <c r="K33" s="26">
        <v>0</v>
      </c>
      <c r="L33" s="54">
        <v>0</v>
      </c>
      <c r="M33" s="54" t="s">
        <v>430</v>
      </c>
    </row>
    <row r="34" spans="1:13" x14ac:dyDescent="0.3">
      <c r="A34" s="16" t="s">
        <v>449</v>
      </c>
      <c r="B34" s="173">
        <v>0</v>
      </c>
      <c r="C34" s="209">
        <v>0</v>
      </c>
      <c r="D34" s="209" t="s">
        <v>430</v>
      </c>
      <c r="E34" s="26">
        <v>0</v>
      </c>
      <c r="F34" s="54">
        <v>0</v>
      </c>
      <c r="G34" s="54" t="s">
        <v>430</v>
      </c>
      <c r="H34" s="26">
        <v>0</v>
      </c>
      <c r="I34" s="54">
        <v>0</v>
      </c>
      <c r="J34" s="54" t="s">
        <v>430</v>
      </c>
      <c r="K34" s="26">
        <v>0</v>
      </c>
      <c r="L34" s="54">
        <v>0</v>
      </c>
      <c r="M34" s="54" t="s">
        <v>430</v>
      </c>
    </row>
    <row r="35" spans="1:13" x14ac:dyDescent="0.3">
      <c r="A35" s="16" t="s">
        <v>440</v>
      </c>
      <c r="B35" s="173">
        <v>0</v>
      </c>
      <c r="C35" s="209">
        <v>0</v>
      </c>
      <c r="D35" s="209" t="s">
        <v>430</v>
      </c>
      <c r="E35" s="26">
        <v>0</v>
      </c>
      <c r="F35" s="54">
        <v>0</v>
      </c>
      <c r="G35" s="54" t="s">
        <v>430</v>
      </c>
      <c r="H35" s="26">
        <v>0</v>
      </c>
      <c r="I35" s="54">
        <v>0</v>
      </c>
      <c r="J35" s="54" t="s">
        <v>430</v>
      </c>
      <c r="K35" s="26">
        <v>0</v>
      </c>
      <c r="L35" s="54">
        <v>0</v>
      </c>
      <c r="M35" s="54" t="s">
        <v>430</v>
      </c>
    </row>
    <row r="36" spans="1:13" ht="15.6" x14ac:dyDescent="0.3">
      <c r="A36" s="70" t="s">
        <v>635</v>
      </c>
      <c r="B36" s="53">
        <f>SUM(B26:B35)</f>
        <v>370023</v>
      </c>
      <c r="C36" s="71"/>
      <c r="D36" s="71"/>
      <c r="E36" s="53">
        <f>SUM(E26:E35)</f>
        <v>77819</v>
      </c>
      <c r="F36" s="71"/>
      <c r="G36" s="71"/>
      <c r="H36" s="53">
        <f>SUM(H26:H35)</f>
        <v>16</v>
      </c>
      <c r="I36" s="71"/>
      <c r="J36" s="71"/>
      <c r="K36" s="53">
        <f>SUM(K26:K35)</f>
        <v>0</v>
      </c>
      <c r="L36" s="71"/>
      <c r="M36" s="71"/>
    </row>
    <row r="37" spans="1:13" x14ac:dyDescent="0.3">
      <c r="A37" s="10" t="s">
        <v>590</v>
      </c>
      <c r="B37" s="29"/>
      <c r="C37" s="222"/>
      <c r="D37" s="55"/>
      <c r="E37" s="27"/>
      <c r="F37" s="55"/>
      <c r="G37" s="55"/>
      <c r="H37" s="27"/>
      <c r="I37" s="55"/>
      <c r="J37" s="55"/>
      <c r="K37" s="27"/>
      <c r="L37" s="55"/>
      <c r="M37" s="55"/>
    </row>
    <row r="38" spans="1:13" x14ac:dyDescent="0.3">
      <c r="A38" s="16" t="s">
        <v>435</v>
      </c>
      <c r="B38" s="173">
        <v>11597</v>
      </c>
      <c r="C38" s="209">
        <v>418.98</v>
      </c>
      <c r="D38" s="209">
        <v>418.95</v>
      </c>
      <c r="E38" s="26">
        <v>0</v>
      </c>
      <c r="F38" s="54">
        <v>0</v>
      </c>
      <c r="G38" s="54" t="s">
        <v>430</v>
      </c>
      <c r="H38" s="26">
        <v>0</v>
      </c>
      <c r="I38" s="54">
        <v>0</v>
      </c>
      <c r="J38" s="54" t="s">
        <v>430</v>
      </c>
      <c r="K38" s="173">
        <v>23883</v>
      </c>
      <c r="L38" s="54">
        <v>354.26</v>
      </c>
      <c r="M38" s="54">
        <v>418.95</v>
      </c>
    </row>
    <row r="39" spans="1:13" x14ac:dyDescent="0.3">
      <c r="A39" s="16" t="s">
        <v>436</v>
      </c>
      <c r="B39" s="173">
        <v>0</v>
      </c>
      <c r="C39" s="209">
        <v>0</v>
      </c>
      <c r="D39" s="209" t="s">
        <v>430</v>
      </c>
      <c r="E39" s="17">
        <v>0</v>
      </c>
      <c r="F39" s="18">
        <v>0</v>
      </c>
      <c r="G39" s="18" t="s">
        <v>430</v>
      </c>
      <c r="H39" s="17">
        <v>0</v>
      </c>
      <c r="I39" s="18">
        <v>0</v>
      </c>
      <c r="J39" s="18" t="s">
        <v>430</v>
      </c>
      <c r="K39" s="17">
        <v>0</v>
      </c>
      <c r="L39" s="18">
        <v>0</v>
      </c>
      <c r="M39" s="18" t="s">
        <v>430</v>
      </c>
    </row>
    <row r="40" spans="1:13" x14ac:dyDescent="0.3">
      <c r="A40" s="16" t="s">
        <v>437</v>
      </c>
      <c r="B40" s="173">
        <v>0</v>
      </c>
      <c r="C40" s="209">
        <v>0</v>
      </c>
      <c r="D40" s="209" t="s">
        <v>430</v>
      </c>
      <c r="E40" s="17">
        <v>0</v>
      </c>
      <c r="F40" s="18">
        <v>0</v>
      </c>
      <c r="G40" s="18" t="s">
        <v>430</v>
      </c>
      <c r="H40" s="17">
        <v>0</v>
      </c>
      <c r="I40" s="18">
        <v>0</v>
      </c>
      <c r="J40" s="18" t="s">
        <v>430</v>
      </c>
      <c r="K40" s="17">
        <v>0</v>
      </c>
      <c r="L40" s="18">
        <v>0</v>
      </c>
      <c r="M40" s="18" t="s">
        <v>430</v>
      </c>
    </row>
    <row r="41" spans="1:13" x14ac:dyDescent="0.3">
      <c r="A41" s="16" t="s">
        <v>438</v>
      </c>
      <c r="B41" s="173">
        <v>0</v>
      </c>
      <c r="C41" s="209">
        <v>0</v>
      </c>
      <c r="D41" s="209" t="s">
        <v>430</v>
      </c>
      <c r="E41" s="17">
        <v>0</v>
      </c>
      <c r="F41" s="18">
        <v>0</v>
      </c>
      <c r="G41" s="18" t="s">
        <v>430</v>
      </c>
      <c r="H41" s="17">
        <v>0</v>
      </c>
      <c r="I41" s="18">
        <v>0</v>
      </c>
      <c r="J41" s="18" t="s">
        <v>430</v>
      </c>
      <c r="K41" s="17">
        <v>0</v>
      </c>
      <c r="L41" s="18">
        <v>0</v>
      </c>
      <c r="M41" s="18" t="s">
        <v>430</v>
      </c>
    </row>
    <row r="42" spans="1:13" x14ac:dyDescent="0.3">
      <c r="A42" s="16" t="s">
        <v>439</v>
      </c>
      <c r="B42" s="173">
        <v>0</v>
      </c>
      <c r="C42" s="209">
        <v>0</v>
      </c>
      <c r="D42" s="209" t="s">
        <v>430</v>
      </c>
      <c r="E42" s="17">
        <v>0</v>
      </c>
      <c r="F42" s="18">
        <v>0</v>
      </c>
      <c r="G42" s="18" t="s">
        <v>430</v>
      </c>
      <c r="H42" s="17">
        <v>0</v>
      </c>
      <c r="I42" s="18">
        <v>0</v>
      </c>
      <c r="J42" s="18" t="s">
        <v>430</v>
      </c>
      <c r="K42" s="17">
        <v>0</v>
      </c>
      <c r="L42" s="18">
        <v>0</v>
      </c>
      <c r="M42" s="18" t="s">
        <v>430</v>
      </c>
    </row>
    <row r="43" spans="1:13" x14ac:dyDescent="0.3">
      <c r="A43" s="16" t="s">
        <v>440</v>
      </c>
      <c r="B43" s="173">
        <v>0</v>
      </c>
      <c r="C43" s="209">
        <v>0</v>
      </c>
      <c r="D43" s="209" t="s">
        <v>430</v>
      </c>
      <c r="E43" s="17">
        <v>0</v>
      </c>
      <c r="F43" s="18">
        <v>0</v>
      </c>
      <c r="G43" s="18" t="s">
        <v>430</v>
      </c>
      <c r="H43" s="17">
        <v>0</v>
      </c>
      <c r="I43" s="18">
        <v>0</v>
      </c>
      <c r="J43" s="18" t="s">
        <v>430</v>
      </c>
      <c r="K43" s="17">
        <v>0</v>
      </c>
      <c r="L43" s="18">
        <v>0</v>
      </c>
      <c r="M43" s="18" t="s">
        <v>430</v>
      </c>
    </row>
    <row r="44" spans="1:13" ht="15.6" x14ac:dyDescent="0.3">
      <c r="A44" s="70" t="s">
        <v>598</v>
      </c>
      <c r="B44" s="72">
        <f>SUM(B38:B43)</f>
        <v>11597</v>
      </c>
      <c r="C44" s="223"/>
      <c r="D44" s="71"/>
      <c r="E44" s="53">
        <f>SUM(E38:E43)</f>
        <v>0</v>
      </c>
      <c r="F44" s="71"/>
      <c r="G44" s="71"/>
      <c r="H44" s="53">
        <f>SUM(H38:H43)</f>
        <v>0</v>
      </c>
      <c r="I44" s="71"/>
      <c r="J44" s="71"/>
      <c r="K44" s="53">
        <f>SUM(K38:K43)</f>
        <v>23883</v>
      </c>
      <c r="L44" s="71"/>
      <c r="M44" s="71"/>
    </row>
    <row r="45" spans="1:13" x14ac:dyDescent="0.3">
      <c r="A45" s="10" t="s">
        <v>589</v>
      </c>
      <c r="B45" s="29"/>
      <c r="C45" s="222"/>
      <c r="D45" s="55"/>
      <c r="E45" s="27"/>
      <c r="F45" s="55"/>
      <c r="G45" s="55"/>
      <c r="H45" s="27"/>
      <c r="I45" s="55"/>
      <c r="J45" s="55"/>
      <c r="K45" s="27"/>
      <c r="L45" s="55"/>
      <c r="M45" s="55"/>
    </row>
    <row r="46" spans="1:13" x14ac:dyDescent="0.3">
      <c r="A46" s="16" t="s">
        <v>435</v>
      </c>
      <c r="B46" s="173">
        <v>0</v>
      </c>
      <c r="C46" s="209">
        <v>0</v>
      </c>
      <c r="D46" s="209" t="s">
        <v>430</v>
      </c>
      <c r="E46" s="26">
        <v>0</v>
      </c>
      <c r="F46" s="54">
        <v>0</v>
      </c>
      <c r="G46" s="54" t="s">
        <v>430</v>
      </c>
      <c r="H46" s="26">
        <v>0</v>
      </c>
      <c r="I46" s="54">
        <v>0</v>
      </c>
      <c r="J46" s="54" t="s">
        <v>430</v>
      </c>
      <c r="K46" s="26">
        <v>0</v>
      </c>
      <c r="L46" s="54">
        <v>0</v>
      </c>
      <c r="M46" s="54" t="s">
        <v>430</v>
      </c>
    </row>
    <row r="47" spans="1:13" x14ac:dyDescent="0.3">
      <c r="A47" s="16" t="s">
        <v>436</v>
      </c>
      <c r="B47" s="173">
        <v>0</v>
      </c>
      <c r="C47" s="209">
        <v>0</v>
      </c>
      <c r="D47" s="209" t="s">
        <v>430</v>
      </c>
      <c r="E47" s="17">
        <v>0</v>
      </c>
      <c r="F47" s="18">
        <v>0</v>
      </c>
      <c r="G47" s="18" t="s">
        <v>430</v>
      </c>
      <c r="H47" s="17">
        <v>0</v>
      </c>
      <c r="I47" s="18">
        <v>0</v>
      </c>
      <c r="J47" s="18" t="s">
        <v>430</v>
      </c>
      <c r="K47" s="17">
        <v>0</v>
      </c>
      <c r="L47" s="18">
        <v>0</v>
      </c>
      <c r="M47" s="18" t="s">
        <v>430</v>
      </c>
    </row>
    <row r="48" spans="1:13" x14ac:dyDescent="0.3">
      <c r="A48" s="16" t="s">
        <v>437</v>
      </c>
      <c r="B48" s="173">
        <v>0</v>
      </c>
      <c r="C48" s="209">
        <v>0</v>
      </c>
      <c r="D48" s="209" t="s">
        <v>430</v>
      </c>
      <c r="E48" s="17">
        <v>0</v>
      </c>
      <c r="F48" s="18">
        <v>0</v>
      </c>
      <c r="G48" s="18" t="s">
        <v>430</v>
      </c>
      <c r="H48" s="17">
        <v>0</v>
      </c>
      <c r="I48" s="18">
        <v>0</v>
      </c>
      <c r="J48" s="18" t="s">
        <v>430</v>
      </c>
      <c r="K48" s="17">
        <v>0</v>
      </c>
      <c r="L48" s="18">
        <v>0</v>
      </c>
      <c r="M48" s="18" t="s">
        <v>430</v>
      </c>
    </row>
    <row r="49" spans="1:13" x14ac:dyDescent="0.3">
      <c r="A49" s="16" t="s">
        <v>438</v>
      </c>
      <c r="B49" s="173">
        <v>0</v>
      </c>
      <c r="C49" s="209">
        <v>0</v>
      </c>
      <c r="D49" s="209" t="s">
        <v>430</v>
      </c>
      <c r="E49" s="17">
        <v>0</v>
      </c>
      <c r="F49" s="18">
        <v>0</v>
      </c>
      <c r="G49" s="18" t="s">
        <v>430</v>
      </c>
      <c r="H49" s="17">
        <v>0</v>
      </c>
      <c r="I49" s="18">
        <v>0</v>
      </c>
      <c r="J49" s="18" t="s">
        <v>430</v>
      </c>
      <c r="K49" s="17">
        <v>0</v>
      </c>
      <c r="L49" s="18">
        <v>0</v>
      </c>
      <c r="M49" s="18" t="s">
        <v>430</v>
      </c>
    </row>
    <row r="50" spans="1:13" x14ac:dyDescent="0.3">
      <c r="A50" s="16" t="s">
        <v>439</v>
      </c>
      <c r="B50" s="173">
        <v>0</v>
      </c>
      <c r="C50" s="209">
        <v>0</v>
      </c>
      <c r="D50" s="209" t="s">
        <v>430</v>
      </c>
      <c r="E50" s="17">
        <v>0</v>
      </c>
      <c r="F50" s="18">
        <v>0</v>
      </c>
      <c r="G50" s="18" t="s">
        <v>430</v>
      </c>
      <c r="H50" s="17">
        <v>0</v>
      </c>
      <c r="I50" s="18">
        <v>0</v>
      </c>
      <c r="J50" s="18" t="s">
        <v>430</v>
      </c>
      <c r="K50" s="17">
        <v>0</v>
      </c>
      <c r="L50" s="18">
        <v>0</v>
      </c>
      <c r="M50" s="18" t="s">
        <v>430</v>
      </c>
    </row>
    <row r="51" spans="1:13" x14ac:dyDescent="0.3">
      <c r="A51" s="16" t="s">
        <v>440</v>
      </c>
      <c r="B51" s="173">
        <v>0</v>
      </c>
      <c r="C51" s="209">
        <v>0</v>
      </c>
      <c r="D51" s="209" t="s">
        <v>430</v>
      </c>
      <c r="E51" s="17">
        <v>0</v>
      </c>
      <c r="F51" s="18">
        <v>0</v>
      </c>
      <c r="G51" s="18" t="s">
        <v>430</v>
      </c>
      <c r="H51" s="17">
        <v>0</v>
      </c>
      <c r="I51" s="18">
        <v>0</v>
      </c>
      <c r="J51" s="18" t="s">
        <v>430</v>
      </c>
      <c r="K51" s="17">
        <v>0</v>
      </c>
      <c r="L51" s="18">
        <v>0</v>
      </c>
      <c r="M51" s="18" t="s">
        <v>430</v>
      </c>
    </row>
    <row r="52" spans="1:13" ht="15.6" x14ac:dyDescent="0.3">
      <c r="A52" s="70" t="s">
        <v>29</v>
      </c>
      <c r="B52" s="72">
        <f>SUM(B46:B51)</f>
        <v>0</v>
      </c>
      <c r="C52" s="223"/>
      <c r="D52" s="71"/>
      <c r="E52" s="53">
        <f>SUM(E46:E51)</f>
        <v>0</v>
      </c>
      <c r="F52" s="71"/>
      <c r="G52" s="71"/>
      <c r="H52" s="53">
        <f>SUM(H46:H51)</f>
        <v>0</v>
      </c>
      <c r="I52" s="71"/>
      <c r="J52" s="71"/>
      <c r="K52" s="53">
        <f>SUM(K46:K51)</f>
        <v>0</v>
      </c>
      <c r="L52" s="71"/>
      <c r="M52" s="71"/>
    </row>
  </sheetData>
  <mergeCells count="6">
    <mergeCell ref="A1:M1"/>
    <mergeCell ref="K3:M3"/>
    <mergeCell ref="H3:J3"/>
    <mergeCell ref="E3:F3"/>
    <mergeCell ref="B3:D3"/>
    <mergeCell ref="A3:A4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&amp;C&amp;P/&amp;N&amp;R&amp;D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O29"/>
  <sheetViews>
    <sheetView workbookViewId="0">
      <selection activeCell="S12" sqref="S12"/>
    </sheetView>
  </sheetViews>
  <sheetFormatPr defaultColWidth="9.109375" defaultRowHeight="14.4" x14ac:dyDescent="0.3"/>
  <cols>
    <col min="1" max="1" width="21.88671875" customWidth="1"/>
    <col min="2" max="2" width="10.6640625" customWidth="1"/>
    <col min="3" max="3" width="16.5546875" customWidth="1"/>
    <col min="4" max="4" width="12.6640625" customWidth="1"/>
    <col min="5" max="5" width="9.5546875" customWidth="1"/>
    <col min="6" max="6" width="17" customWidth="1"/>
    <col min="7" max="7" width="9.6640625" customWidth="1"/>
    <col min="8" max="8" width="10.5546875" customWidth="1"/>
    <col min="9" max="9" width="15.6640625" customWidth="1"/>
    <col min="10" max="10" width="9.44140625" customWidth="1"/>
    <col min="11" max="11" width="10.33203125" customWidth="1"/>
    <col min="12" max="12" width="15.44140625" customWidth="1"/>
    <col min="13" max="13" width="9.5546875" customWidth="1"/>
    <col min="14" max="14" width="13.33203125" customWidth="1"/>
    <col min="15" max="15" width="17.5546875" customWidth="1"/>
  </cols>
  <sheetData>
    <row r="1" spans="1:15" ht="15.6" x14ac:dyDescent="0.3">
      <c r="A1" s="429" t="s">
        <v>698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</row>
    <row r="2" spans="1:15" ht="16.2" thickBot="1" x14ac:dyDescent="0.35">
      <c r="A2" s="73"/>
      <c r="B2" s="73"/>
      <c r="C2" s="73"/>
      <c r="D2" s="73"/>
      <c r="E2" s="73"/>
      <c r="F2" s="73"/>
      <c r="G2" s="73"/>
      <c r="H2" s="73"/>
      <c r="I2" s="73"/>
    </row>
    <row r="3" spans="1:15" ht="15.6" x14ac:dyDescent="0.3">
      <c r="A3" s="482" t="s">
        <v>564</v>
      </c>
      <c r="B3" s="480" t="s">
        <v>5</v>
      </c>
      <c r="C3" s="480"/>
      <c r="D3" s="480"/>
      <c r="E3" s="480" t="s">
        <v>6</v>
      </c>
      <c r="F3" s="480"/>
      <c r="G3" s="480"/>
      <c r="H3" s="480" t="s">
        <v>19</v>
      </c>
      <c r="I3" s="480"/>
      <c r="J3" s="480"/>
      <c r="K3" s="480" t="s">
        <v>20</v>
      </c>
      <c r="L3" s="480"/>
      <c r="M3" s="480"/>
      <c r="N3" s="480" t="s">
        <v>563</v>
      </c>
      <c r="O3" s="481"/>
    </row>
    <row r="4" spans="1:15" ht="32.25" customHeight="1" thickBot="1" x14ac:dyDescent="0.35">
      <c r="A4" s="483"/>
      <c r="B4" s="210" t="s">
        <v>1</v>
      </c>
      <c r="C4" s="211" t="s">
        <v>2</v>
      </c>
      <c r="D4" s="212" t="s">
        <v>21</v>
      </c>
      <c r="E4" s="210" t="s">
        <v>1</v>
      </c>
      <c r="F4" s="211" t="s">
        <v>2</v>
      </c>
      <c r="G4" s="212" t="s">
        <v>21</v>
      </c>
      <c r="H4" s="210" t="s">
        <v>1</v>
      </c>
      <c r="I4" s="211" t="s">
        <v>2</v>
      </c>
      <c r="J4" s="212" t="s">
        <v>21</v>
      </c>
      <c r="K4" s="210" t="s">
        <v>1</v>
      </c>
      <c r="L4" s="211" t="s">
        <v>2</v>
      </c>
      <c r="M4" s="212" t="s">
        <v>21</v>
      </c>
      <c r="N4" s="179" t="s">
        <v>491</v>
      </c>
      <c r="O4" s="213" t="s">
        <v>562</v>
      </c>
    </row>
    <row r="5" spans="1:15" x14ac:dyDescent="0.3">
      <c r="A5" s="224" t="s">
        <v>501</v>
      </c>
      <c r="B5" s="189">
        <v>1607679</v>
      </c>
      <c r="C5" s="190">
        <v>1466731062.23</v>
      </c>
      <c r="D5" s="383">
        <v>912.33</v>
      </c>
      <c r="E5" s="189">
        <v>578119</v>
      </c>
      <c r="F5" s="190">
        <v>359526843.61000001</v>
      </c>
      <c r="G5" s="383">
        <v>621.89</v>
      </c>
      <c r="H5" s="189">
        <v>196082</v>
      </c>
      <c r="I5" s="190">
        <v>121733565.77</v>
      </c>
      <c r="J5" s="383">
        <v>620.83000000000004</v>
      </c>
      <c r="K5" s="189">
        <v>44376</v>
      </c>
      <c r="L5" s="190">
        <v>37237516.32</v>
      </c>
      <c r="M5" s="383">
        <v>839.14</v>
      </c>
      <c r="N5" s="343">
        <v>2426256</v>
      </c>
      <c r="O5" s="344">
        <v>1985228987.9300001</v>
      </c>
    </row>
    <row r="6" spans="1:15" x14ac:dyDescent="0.3">
      <c r="A6" s="185" t="s">
        <v>416</v>
      </c>
      <c r="B6" s="17">
        <v>365599</v>
      </c>
      <c r="C6" s="18">
        <v>461799027.51999998</v>
      </c>
      <c r="D6" s="18">
        <v>1263.1300000000001</v>
      </c>
      <c r="E6" s="17">
        <v>82493</v>
      </c>
      <c r="F6" s="18">
        <v>58800902.829999998</v>
      </c>
      <c r="G6" s="58">
        <v>712.8</v>
      </c>
      <c r="H6" s="17">
        <v>10092</v>
      </c>
      <c r="I6" s="18">
        <v>11146606.16</v>
      </c>
      <c r="J6" s="18">
        <v>1104.5</v>
      </c>
      <c r="K6" s="17">
        <v>2597</v>
      </c>
      <c r="L6" s="18">
        <v>675865.48</v>
      </c>
      <c r="M6" s="58">
        <v>260.25</v>
      </c>
      <c r="N6" s="191">
        <v>460781</v>
      </c>
      <c r="O6" s="192">
        <v>532422401.99000001</v>
      </c>
    </row>
    <row r="7" spans="1:15" x14ac:dyDescent="0.3">
      <c r="A7" s="185" t="s">
        <v>588</v>
      </c>
      <c r="B7" s="17">
        <v>11597</v>
      </c>
      <c r="C7" s="18">
        <v>4858874.2</v>
      </c>
      <c r="D7" s="58">
        <v>418.98</v>
      </c>
      <c r="E7" s="17"/>
      <c r="F7" s="18"/>
      <c r="G7" s="58"/>
      <c r="H7" s="58"/>
      <c r="I7" s="18"/>
      <c r="J7" s="18"/>
      <c r="K7" s="17">
        <v>23883</v>
      </c>
      <c r="L7" s="18">
        <v>8460813.2200000007</v>
      </c>
      <c r="M7" s="58">
        <v>354.26</v>
      </c>
      <c r="N7" s="191">
        <v>35480</v>
      </c>
      <c r="O7" s="192">
        <v>13319687.42</v>
      </c>
    </row>
    <row r="8" spans="1:15" x14ac:dyDescent="0.3">
      <c r="A8" s="225" t="s">
        <v>492</v>
      </c>
      <c r="B8" s="17">
        <v>2943</v>
      </c>
      <c r="C8" s="18">
        <v>7226666.5199999996</v>
      </c>
      <c r="D8" s="18">
        <v>2455.54</v>
      </c>
      <c r="E8" s="58">
        <v>974</v>
      </c>
      <c r="F8" s="18">
        <v>1123987.32</v>
      </c>
      <c r="G8" s="18">
        <v>1153.99</v>
      </c>
      <c r="H8" s="58">
        <v>112</v>
      </c>
      <c r="I8" s="18">
        <v>141805.45000000001</v>
      </c>
      <c r="J8" s="18">
        <v>1266.1199999999999</v>
      </c>
      <c r="K8" s="17"/>
      <c r="L8" s="18"/>
      <c r="M8" s="58"/>
      <c r="N8" s="191">
        <v>4029</v>
      </c>
      <c r="O8" s="192">
        <v>8492459.2899999991</v>
      </c>
    </row>
    <row r="9" spans="1:15" ht="15" thickBot="1" x14ac:dyDescent="0.35">
      <c r="A9" s="226" t="s">
        <v>555</v>
      </c>
      <c r="B9" s="193">
        <v>174</v>
      </c>
      <c r="C9" s="194">
        <v>75151.759999999995</v>
      </c>
      <c r="D9" s="193">
        <v>431.91</v>
      </c>
      <c r="E9" s="193">
        <v>5</v>
      </c>
      <c r="F9" s="194">
        <v>4919.82</v>
      </c>
      <c r="G9" s="193">
        <v>983.96</v>
      </c>
      <c r="H9" s="193"/>
      <c r="I9" s="193"/>
      <c r="J9" s="193"/>
      <c r="K9" s="193"/>
      <c r="L9" s="194"/>
      <c r="M9" s="193"/>
      <c r="N9" s="395">
        <v>179</v>
      </c>
      <c r="O9" s="195">
        <v>80071.58</v>
      </c>
    </row>
    <row r="10" spans="1:15" x14ac:dyDescent="0.3">
      <c r="B10" s="8"/>
      <c r="C10" s="9"/>
      <c r="D10" s="8"/>
      <c r="E10" s="8"/>
      <c r="F10" s="9"/>
      <c r="G10" s="8"/>
      <c r="H10" s="8"/>
      <c r="I10" s="9"/>
      <c r="J10" s="8"/>
      <c r="K10" s="9"/>
      <c r="L10" s="9"/>
      <c r="M10" s="8"/>
      <c r="N10" s="8"/>
      <c r="O10" s="9"/>
    </row>
    <row r="11" spans="1:15" ht="15" customHeight="1" x14ac:dyDescent="0.3">
      <c r="A11" s="429" t="s">
        <v>697</v>
      </c>
      <c r="B11" s="429"/>
      <c r="C11" s="429"/>
      <c r="D11" s="429"/>
      <c r="E11" s="429"/>
      <c r="F11" s="429"/>
      <c r="G11" s="429"/>
      <c r="H11" s="429"/>
      <c r="I11" s="429"/>
      <c r="J11" s="429"/>
      <c r="K11" s="429"/>
      <c r="L11" s="429"/>
      <c r="M11" s="429"/>
      <c r="N11" s="429"/>
      <c r="O11" s="429"/>
    </row>
    <row r="12" spans="1:15" ht="16.2" thickBot="1" x14ac:dyDescent="0.35">
      <c r="A12" s="73"/>
      <c r="B12" s="73"/>
      <c r="C12" s="73"/>
      <c r="D12" s="73"/>
      <c r="E12" s="73"/>
      <c r="F12" s="73"/>
      <c r="G12" s="73"/>
      <c r="H12" s="73"/>
      <c r="I12" s="73"/>
    </row>
    <row r="13" spans="1:15" ht="15.6" x14ac:dyDescent="0.3">
      <c r="A13" s="482" t="s">
        <v>564</v>
      </c>
      <c r="B13" s="480" t="s">
        <v>5</v>
      </c>
      <c r="C13" s="480"/>
      <c r="D13" s="480"/>
      <c r="E13" s="480" t="s">
        <v>6</v>
      </c>
      <c r="F13" s="480"/>
      <c r="G13" s="480"/>
      <c r="H13" s="480" t="s">
        <v>19</v>
      </c>
      <c r="I13" s="480"/>
      <c r="J13" s="480"/>
      <c r="K13" s="480" t="s">
        <v>20</v>
      </c>
      <c r="L13" s="480"/>
      <c r="M13" s="480"/>
      <c r="N13" s="480" t="s">
        <v>563</v>
      </c>
      <c r="O13" s="481"/>
    </row>
    <row r="14" spans="1:15" ht="31.8" thickBot="1" x14ac:dyDescent="0.35">
      <c r="A14" s="483"/>
      <c r="B14" s="210" t="s">
        <v>1</v>
      </c>
      <c r="C14" s="211" t="s">
        <v>2</v>
      </c>
      <c r="D14" s="212" t="s">
        <v>21</v>
      </c>
      <c r="E14" s="210" t="s">
        <v>1</v>
      </c>
      <c r="F14" s="211" t="s">
        <v>2</v>
      </c>
      <c r="G14" s="212" t="s">
        <v>21</v>
      </c>
      <c r="H14" s="210" t="s">
        <v>1</v>
      </c>
      <c r="I14" s="211" t="s">
        <v>2</v>
      </c>
      <c r="J14" s="212" t="s">
        <v>21</v>
      </c>
      <c r="K14" s="210" t="s">
        <v>1</v>
      </c>
      <c r="L14" s="211" t="s">
        <v>2</v>
      </c>
      <c r="M14" s="212" t="s">
        <v>21</v>
      </c>
      <c r="N14" s="179" t="s">
        <v>491</v>
      </c>
      <c r="O14" s="213" t="s">
        <v>562</v>
      </c>
    </row>
    <row r="15" spans="1:15" x14ac:dyDescent="0.3">
      <c r="A15" s="269" t="s">
        <v>555</v>
      </c>
      <c r="B15" s="189">
        <v>1019030</v>
      </c>
      <c r="C15" s="190">
        <v>224304057.97</v>
      </c>
      <c r="D15" s="383">
        <v>220.12</v>
      </c>
      <c r="E15" s="189">
        <v>320901</v>
      </c>
      <c r="F15" s="190">
        <v>41267614.729999997</v>
      </c>
      <c r="G15" s="383">
        <v>128.6</v>
      </c>
      <c r="H15" s="189">
        <v>74016</v>
      </c>
      <c r="I15" s="190">
        <v>10113183.41</v>
      </c>
      <c r="J15" s="383">
        <v>136.63999999999999</v>
      </c>
      <c r="K15" s="383"/>
      <c r="L15" s="383"/>
      <c r="M15" s="383"/>
      <c r="N15" s="343">
        <v>1413947</v>
      </c>
      <c r="O15" s="344">
        <v>275684856.11000001</v>
      </c>
    </row>
    <row r="16" spans="1:15" x14ac:dyDescent="0.3">
      <c r="A16" s="185" t="s">
        <v>574</v>
      </c>
      <c r="B16" s="17">
        <v>3055</v>
      </c>
      <c r="C16" s="18">
        <v>1653554.22</v>
      </c>
      <c r="D16" s="58">
        <v>541.26</v>
      </c>
      <c r="E16" s="58">
        <v>70</v>
      </c>
      <c r="F16" s="18">
        <v>9118.7800000000007</v>
      </c>
      <c r="G16" s="58">
        <v>130.27000000000001</v>
      </c>
      <c r="H16" s="58">
        <v>16</v>
      </c>
      <c r="I16" s="18">
        <v>3587.25</v>
      </c>
      <c r="J16" s="58">
        <v>224.2</v>
      </c>
      <c r="K16" s="58"/>
      <c r="L16" s="58"/>
      <c r="M16" s="58"/>
      <c r="N16" s="191">
        <v>3141</v>
      </c>
      <c r="O16" s="192">
        <v>1666260.25</v>
      </c>
    </row>
    <row r="17" spans="1:15" x14ac:dyDescent="0.3">
      <c r="A17" s="185" t="s">
        <v>323</v>
      </c>
      <c r="B17" s="17">
        <v>1263</v>
      </c>
      <c r="C17" s="18">
        <v>694696.95999999996</v>
      </c>
      <c r="D17" s="58">
        <v>550.04</v>
      </c>
      <c r="E17" s="58"/>
      <c r="F17" s="18"/>
      <c r="G17" s="58"/>
      <c r="H17" s="58"/>
      <c r="I17" s="18"/>
      <c r="J17" s="58"/>
      <c r="K17" s="58"/>
      <c r="L17" s="58"/>
      <c r="M17" s="58"/>
      <c r="N17" s="191">
        <v>1263</v>
      </c>
      <c r="O17" s="192">
        <v>694696.95999999996</v>
      </c>
    </row>
    <row r="18" spans="1:15" x14ac:dyDescent="0.3">
      <c r="A18" s="185" t="s">
        <v>425</v>
      </c>
      <c r="B18" s="58">
        <v>291</v>
      </c>
      <c r="C18" s="18">
        <v>106391.56</v>
      </c>
      <c r="D18" s="58">
        <v>365.61</v>
      </c>
      <c r="E18" s="58">
        <v>16</v>
      </c>
      <c r="F18" s="18">
        <v>3441.21</v>
      </c>
      <c r="G18" s="58">
        <v>215.08</v>
      </c>
      <c r="H18" s="58">
        <v>4</v>
      </c>
      <c r="I18" s="58">
        <v>680.66</v>
      </c>
      <c r="J18" s="58">
        <v>170.17</v>
      </c>
      <c r="K18" s="58"/>
      <c r="L18" s="58"/>
      <c r="M18" s="58"/>
      <c r="N18" s="345">
        <v>311</v>
      </c>
      <c r="O18" s="192">
        <v>110513.43</v>
      </c>
    </row>
    <row r="19" spans="1:15" ht="15" thickBot="1" x14ac:dyDescent="0.35">
      <c r="A19" s="226" t="s">
        <v>387</v>
      </c>
      <c r="B19" s="193">
        <v>11</v>
      </c>
      <c r="C19" s="194">
        <v>5295.38</v>
      </c>
      <c r="D19" s="193">
        <v>481.4</v>
      </c>
      <c r="E19" s="193">
        <v>3</v>
      </c>
      <c r="F19" s="194">
        <v>1545.78</v>
      </c>
      <c r="G19" s="193">
        <v>515.26</v>
      </c>
      <c r="H19" s="193"/>
      <c r="I19" s="194"/>
      <c r="J19" s="193"/>
      <c r="K19" s="193"/>
      <c r="L19" s="193"/>
      <c r="M19" s="193"/>
      <c r="N19" s="395">
        <v>14</v>
      </c>
      <c r="O19" s="195">
        <v>6841.16</v>
      </c>
    </row>
    <row r="20" spans="1:15" x14ac:dyDescent="0.3">
      <c r="A20" s="2"/>
      <c r="B20" s="296"/>
      <c r="C20" s="235"/>
      <c r="D20" s="296"/>
      <c r="E20" s="296"/>
      <c r="F20" s="235"/>
      <c r="G20" s="296"/>
      <c r="H20" s="296"/>
      <c r="I20" s="235"/>
      <c r="J20" s="296"/>
      <c r="K20" s="296"/>
      <c r="L20" s="296"/>
      <c r="M20" s="296"/>
      <c r="N20" s="274"/>
      <c r="O20" s="236"/>
    </row>
    <row r="21" spans="1:15" ht="15.6" x14ac:dyDescent="0.3">
      <c r="A21" s="429" t="s">
        <v>696</v>
      </c>
      <c r="B21" s="429"/>
      <c r="C21" s="429"/>
      <c r="D21" s="429"/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</row>
    <row r="22" spans="1:15" ht="16.2" thickBot="1" x14ac:dyDescent="0.35">
      <c r="A22" s="73"/>
      <c r="B22" s="73"/>
      <c r="C22" s="73"/>
      <c r="D22" s="73"/>
      <c r="E22" s="73"/>
      <c r="F22" s="73"/>
      <c r="G22" s="73"/>
      <c r="H22" s="73"/>
      <c r="I22" s="73"/>
    </row>
    <row r="23" spans="1:15" ht="15.6" x14ac:dyDescent="0.3">
      <c r="A23" s="482" t="s">
        <v>564</v>
      </c>
      <c r="B23" s="480" t="s">
        <v>5</v>
      </c>
      <c r="C23" s="480"/>
      <c r="D23" s="480"/>
      <c r="E23" s="480" t="s">
        <v>6</v>
      </c>
      <c r="F23" s="480"/>
      <c r="G23" s="480"/>
      <c r="H23" s="480" t="s">
        <v>19</v>
      </c>
      <c r="I23" s="480"/>
      <c r="J23" s="480"/>
      <c r="K23" s="480" t="s">
        <v>20</v>
      </c>
      <c r="L23" s="480"/>
      <c r="M23" s="480"/>
      <c r="N23" s="480" t="s">
        <v>563</v>
      </c>
      <c r="O23" s="481"/>
    </row>
    <row r="24" spans="1:15" ht="31.2" x14ac:dyDescent="0.3">
      <c r="A24" s="483"/>
      <c r="B24" s="210" t="s">
        <v>1</v>
      </c>
      <c r="C24" s="211" t="s">
        <v>2</v>
      </c>
      <c r="D24" s="212" t="s">
        <v>21</v>
      </c>
      <c r="E24" s="210" t="s">
        <v>1</v>
      </c>
      <c r="F24" s="211" t="s">
        <v>2</v>
      </c>
      <c r="G24" s="212" t="s">
        <v>21</v>
      </c>
      <c r="H24" s="210" t="s">
        <v>1</v>
      </c>
      <c r="I24" s="211" t="s">
        <v>2</v>
      </c>
      <c r="J24" s="212" t="s">
        <v>21</v>
      </c>
      <c r="K24" s="210" t="s">
        <v>1</v>
      </c>
      <c r="L24" s="211" t="s">
        <v>2</v>
      </c>
      <c r="M24" s="212" t="s">
        <v>21</v>
      </c>
      <c r="N24" s="179" t="s">
        <v>491</v>
      </c>
      <c r="O24" s="213" t="s">
        <v>562</v>
      </c>
    </row>
    <row r="25" spans="1:15" ht="15" thickBot="1" x14ac:dyDescent="0.35">
      <c r="A25" s="226" t="s">
        <v>490</v>
      </c>
      <c r="B25" s="243">
        <v>370023</v>
      </c>
      <c r="C25" s="194">
        <v>46255169.57</v>
      </c>
      <c r="D25" s="193">
        <v>125.01</v>
      </c>
      <c r="E25" s="243">
        <v>77819</v>
      </c>
      <c r="F25" s="194">
        <v>5847729.4199999999</v>
      </c>
      <c r="G25" s="193">
        <v>75.150000000000006</v>
      </c>
      <c r="H25" s="193">
        <v>16</v>
      </c>
      <c r="I25" s="194">
        <v>6477.44</v>
      </c>
      <c r="J25" s="193">
        <v>404.84</v>
      </c>
      <c r="K25" s="193"/>
      <c r="L25" s="193"/>
      <c r="M25" s="193"/>
      <c r="N25" s="244">
        <v>447858</v>
      </c>
      <c r="O25" s="195">
        <v>52109376.43</v>
      </c>
    </row>
    <row r="26" spans="1:15" x14ac:dyDescent="0.3">
      <c r="N26" s="8"/>
      <c r="O26" s="9"/>
    </row>
    <row r="27" spans="1:15" x14ac:dyDescent="0.3">
      <c r="N27" s="8"/>
      <c r="O27" s="9"/>
    </row>
    <row r="28" spans="1:15" x14ac:dyDescent="0.3">
      <c r="N28" s="8"/>
      <c r="O28" s="9"/>
    </row>
    <row r="29" spans="1:15" x14ac:dyDescent="0.3">
      <c r="N29" s="8"/>
      <c r="O29" s="9"/>
    </row>
  </sheetData>
  <mergeCells count="21">
    <mergeCell ref="A1:O1"/>
    <mergeCell ref="A11:O11"/>
    <mergeCell ref="A21:O21"/>
    <mergeCell ref="B13:D13"/>
    <mergeCell ref="E13:G13"/>
    <mergeCell ref="H13:J13"/>
    <mergeCell ref="K13:M13"/>
    <mergeCell ref="N13:O13"/>
    <mergeCell ref="A3:A4"/>
    <mergeCell ref="A13:A14"/>
    <mergeCell ref="A23:A24"/>
    <mergeCell ref="B23:D23"/>
    <mergeCell ref="E23:G23"/>
    <mergeCell ref="H23:J23"/>
    <mergeCell ref="K23:M23"/>
    <mergeCell ref="N23:O23"/>
    <mergeCell ref="B3:D3"/>
    <mergeCell ref="E3:G3"/>
    <mergeCell ref="H3:J3"/>
    <mergeCell ref="K3:M3"/>
    <mergeCell ref="N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90"/>
  <sheetViews>
    <sheetView zoomScaleNormal="100" workbookViewId="0">
      <selection activeCell="P21" sqref="P21"/>
    </sheetView>
  </sheetViews>
  <sheetFormatPr defaultColWidth="9.109375" defaultRowHeight="14.4" x14ac:dyDescent="0.3"/>
  <cols>
    <col min="1" max="1" width="23.5546875" bestFit="1" customWidth="1"/>
    <col min="2" max="2" width="11.109375" customWidth="1"/>
    <col min="3" max="3" width="11.6640625" customWidth="1"/>
    <col min="4" max="5" width="11.5546875" customWidth="1"/>
    <col min="6" max="6" width="10.88671875" customWidth="1"/>
    <col min="7" max="7" width="15.109375" customWidth="1"/>
    <col min="8" max="8" width="28.6640625" customWidth="1"/>
    <col min="9" max="9" width="22.109375" style="15" customWidth="1"/>
    <col min="10" max="10" width="20.33203125" customWidth="1"/>
  </cols>
  <sheetData>
    <row r="1" spans="1:10" s="2" customFormat="1" ht="15.6" x14ac:dyDescent="0.3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62.4" x14ac:dyDescent="0.3">
      <c r="A2" s="178" t="s">
        <v>44</v>
      </c>
      <c r="B2" s="178" t="s">
        <v>5</v>
      </c>
      <c r="C2" s="178" t="s">
        <v>6</v>
      </c>
      <c r="D2" s="178" t="s">
        <v>45</v>
      </c>
      <c r="E2" s="87" t="s">
        <v>49</v>
      </c>
      <c r="F2" s="87" t="s">
        <v>615</v>
      </c>
      <c r="G2" s="178" t="s">
        <v>616</v>
      </c>
      <c r="H2" s="239" t="s">
        <v>617</v>
      </c>
      <c r="I2" s="239" t="s">
        <v>618</v>
      </c>
      <c r="J2" s="239" t="s">
        <v>498</v>
      </c>
    </row>
    <row r="3" spans="1:10" x14ac:dyDescent="0.3">
      <c r="A3" s="240" t="s">
        <v>619</v>
      </c>
      <c r="B3" s="6">
        <v>315</v>
      </c>
      <c r="C3" s="6">
        <v>6655</v>
      </c>
      <c r="D3" s="6">
        <v>1688</v>
      </c>
      <c r="E3" s="6">
        <v>0</v>
      </c>
      <c r="F3" s="6">
        <v>0</v>
      </c>
      <c r="G3" s="6">
        <v>8658</v>
      </c>
      <c r="H3" s="13">
        <v>5063923.91</v>
      </c>
      <c r="I3" s="13">
        <v>1495.8</v>
      </c>
      <c r="J3" s="13">
        <v>270666.68</v>
      </c>
    </row>
    <row r="4" spans="1:10" x14ac:dyDescent="0.3">
      <c r="A4" s="240" t="s">
        <v>631</v>
      </c>
      <c r="B4" s="6">
        <v>0</v>
      </c>
      <c r="C4" s="6">
        <v>0</v>
      </c>
      <c r="D4" s="6">
        <v>0</v>
      </c>
      <c r="E4" s="6">
        <v>2597</v>
      </c>
      <c r="F4" s="6">
        <v>0</v>
      </c>
      <c r="G4" s="6">
        <v>2597</v>
      </c>
      <c r="H4" s="13">
        <v>675865.48</v>
      </c>
      <c r="I4" s="13">
        <v>0</v>
      </c>
      <c r="J4" s="13">
        <v>11859.41</v>
      </c>
    </row>
    <row r="5" spans="1:10" x14ac:dyDescent="0.3">
      <c r="A5" s="7" t="s">
        <v>561</v>
      </c>
      <c r="B5" s="6">
        <v>365284</v>
      </c>
      <c r="C5" s="6">
        <v>75838</v>
      </c>
      <c r="D5" s="6">
        <v>8404</v>
      </c>
      <c r="E5" s="6">
        <v>0</v>
      </c>
      <c r="F5" s="6">
        <v>0</v>
      </c>
      <c r="G5" s="6">
        <v>449526</v>
      </c>
      <c r="H5" s="13">
        <v>526682612.60000002</v>
      </c>
      <c r="I5" s="13">
        <v>9780932.9000000004</v>
      </c>
      <c r="J5" s="13">
        <v>29561898.710000001</v>
      </c>
    </row>
    <row r="6" spans="1:10" x14ac:dyDescent="0.3">
      <c r="A6" s="7" t="s">
        <v>324</v>
      </c>
      <c r="B6" s="6">
        <v>379577</v>
      </c>
      <c r="C6" s="6">
        <v>116971</v>
      </c>
      <c r="D6" s="6">
        <v>55543</v>
      </c>
      <c r="E6" s="6">
        <v>0</v>
      </c>
      <c r="F6" s="6">
        <v>0</v>
      </c>
      <c r="G6" s="6">
        <v>552091</v>
      </c>
      <c r="H6" s="13">
        <v>418302250.66000003</v>
      </c>
      <c r="I6" s="13">
        <v>4576002.51</v>
      </c>
      <c r="J6" s="13">
        <v>24206089.920000002</v>
      </c>
    </row>
    <row r="7" spans="1:10" x14ac:dyDescent="0.3">
      <c r="A7" s="7" t="s">
        <v>325</v>
      </c>
      <c r="B7" s="6">
        <v>255</v>
      </c>
      <c r="C7" s="6">
        <v>58</v>
      </c>
      <c r="D7" s="6">
        <v>1</v>
      </c>
      <c r="E7" s="6">
        <v>0</v>
      </c>
      <c r="F7" s="6">
        <v>0</v>
      </c>
      <c r="G7" s="6">
        <v>314</v>
      </c>
      <c r="H7" s="13">
        <v>300149.65000000002</v>
      </c>
      <c r="I7" s="13">
        <v>2918.22</v>
      </c>
      <c r="J7" s="13">
        <v>16434.18</v>
      </c>
    </row>
    <row r="8" spans="1:10" x14ac:dyDescent="0.3">
      <c r="A8" s="7" t="s">
        <v>326</v>
      </c>
      <c r="B8" s="6">
        <v>7872</v>
      </c>
      <c r="C8" s="6">
        <v>1476</v>
      </c>
      <c r="D8" s="6">
        <v>519</v>
      </c>
      <c r="E8" s="6">
        <v>0</v>
      </c>
      <c r="F8" s="6">
        <v>0</v>
      </c>
      <c r="G8" s="6">
        <v>9867</v>
      </c>
      <c r="H8" s="13">
        <v>9546427.2400000002</v>
      </c>
      <c r="I8" s="13">
        <v>42851.63</v>
      </c>
      <c r="J8" s="13">
        <v>563373.1</v>
      </c>
    </row>
    <row r="9" spans="1:10" x14ac:dyDescent="0.3">
      <c r="A9" s="7" t="s">
        <v>327</v>
      </c>
      <c r="B9" s="6">
        <v>907</v>
      </c>
      <c r="C9" s="6">
        <v>297</v>
      </c>
      <c r="D9" s="6">
        <v>82</v>
      </c>
      <c r="E9" s="6">
        <v>0</v>
      </c>
      <c r="F9" s="6">
        <v>0</v>
      </c>
      <c r="G9" s="6">
        <v>1286</v>
      </c>
      <c r="H9" s="13">
        <v>3108570.9</v>
      </c>
      <c r="I9" s="13">
        <v>309452.95</v>
      </c>
      <c r="J9" s="13">
        <v>167768.20000000001</v>
      </c>
    </row>
    <row r="10" spans="1:10" x14ac:dyDescent="0.3">
      <c r="A10" s="7" t="s">
        <v>530</v>
      </c>
      <c r="B10" s="6">
        <v>1183</v>
      </c>
      <c r="C10" s="6">
        <v>118</v>
      </c>
      <c r="D10" s="6">
        <v>21</v>
      </c>
      <c r="E10" s="6">
        <v>6</v>
      </c>
      <c r="F10" s="6">
        <v>0</v>
      </c>
      <c r="G10" s="6">
        <v>1328</v>
      </c>
      <c r="H10" s="13">
        <v>1875234.99</v>
      </c>
      <c r="I10" s="13">
        <v>66645.73</v>
      </c>
      <c r="J10" s="13">
        <v>103212.66</v>
      </c>
    </row>
    <row r="11" spans="1:10" x14ac:dyDescent="0.3">
      <c r="A11" s="7" t="s">
        <v>328</v>
      </c>
      <c r="B11" s="6">
        <v>10198</v>
      </c>
      <c r="C11" s="6">
        <v>1405</v>
      </c>
      <c r="D11" s="6">
        <v>227</v>
      </c>
      <c r="E11" s="6">
        <v>0</v>
      </c>
      <c r="F11" s="6">
        <v>0</v>
      </c>
      <c r="G11" s="6">
        <v>11830</v>
      </c>
      <c r="H11" s="13">
        <v>15908435.869999999</v>
      </c>
      <c r="I11" s="13">
        <v>572363.89</v>
      </c>
      <c r="J11" s="13">
        <v>783765.25</v>
      </c>
    </row>
    <row r="12" spans="1:10" x14ac:dyDescent="0.3">
      <c r="A12" s="7" t="s">
        <v>329</v>
      </c>
      <c r="B12" s="6">
        <v>2943</v>
      </c>
      <c r="C12" s="6">
        <v>974</v>
      </c>
      <c r="D12" s="6">
        <v>112</v>
      </c>
      <c r="E12" s="6">
        <v>0</v>
      </c>
      <c r="F12" s="6">
        <v>0</v>
      </c>
      <c r="G12" s="6">
        <v>4029</v>
      </c>
      <c r="H12" s="13">
        <v>8492459.2899999991</v>
      </c>
      <c r="I12" s="13">
        <v>753341.86</v>
      </c>
      <c r="J12" s="13">
        <v>425794.7</v>
      </c>
    </row>
    <row r="13" spans="1:10" x14ac:dyDescent="0.3">
      <c r="A13" s="7" t="s">
        <v>330</v>
      </c>
      <c r="B13" s="6">
        <v>4316</v>
      </c>
      <c r="C13" s="6">
        <v>1032</v>
      </c>
      <c r="D13" s="6">
        <v>115</v>
      </c>
      <c r="E13" s="6">
        <v>39</v>
      </c>
      <c r="F13" s="6">
        <v>0</v>
      </c>
      <c r="G13" s="6">
        <v>5502</v>
      </c>
      <c r="H13" s="13">
        <v>7505167.8700000001</v>
      </c>
      <c r="I13" s="13">
        <v>292588.09999999998</v>
      </c>
      <c r="J13" s="13">
        <v>417623.67</v>
      </c>
    </row>
    <row r="14" spans="1:10" x14ac:dyDescent="0.3">
      <c r="A14" s="7" t="s">
        <v>331</v>
      </c>
      <c r="B14" s="6">
        <v>1905</v>
      </c>
      <c r="C14" s="6">
        <v>277</v>
      </c>
      <c r="D14" s="6">
        <v>81</v>
      </c>
      <c r="E14" s="6">
        <v>0</v>
      </c>
      <c r="F14" s="6">
        <v>0</v>
      </c>
      <c r="G14" s="6">
        <v>2263</v>
      </c>
      <c r="H14" s="13">
        <v>3681209.96</v>
      </c>
      <c r="I14" s="13">
        <v>189924.87</v>
      </c>
      <c r="J14" s="13">
        <v>206427.7</v>
      </c>
    </row>
    <row r="15" spans="1:10" x14ac:dyDescent="0.3">
      <c r="A15" s="7" t="s">
        <v>332</v>
      </c>
      <c r="B15" s="6">
        <v>479</v>
      </c>
      <c r="C15" s="6">
        <v>106</v>
      </c>
      <c r="D15" s="6">
        <v>0</v>
      </c>
      <c r="E15" s="6">
        <v>2</v>
      </c>
      <c r="F15" s="6">
        <v>0</v>
      </c>
      <c r="G15" s="6">
        <v>587</v>
      </c>
      <c r="H15" s="13">
        <v>814060.01</v>
      </c>
      <c r="I15" s="13">
        <v>38482.28</v>
      </c>
      <c r="J15" s="13">
        <v>44291.75</v>
      </c>
    </row>
    <row r="16" spans="1:10" x14ac:dyDescent="0.3">
      <c r="A16" s="7" t="s">
        <v>333</v>
      </c>
      <c r="B16" s="6">
        <v>33741</v>
      </c>
      <c r="C16" s="6">
        <v>6695</v>
      </c>
      <c r="D16" s="6">
        <v>840</v>
      </c>
      <c r="E16" s="6">
        <v>281</v>
      </c>
      <c r="F16" s="6">
        <v>0</v>
      </c>
      <c r="G16" s="6">
        <v>41557</v>
      </c>
      <c r="H16" s="13">
        <v>62427057.090000004</v>
      </c>
      <c r="I16" s="13">
        <v>2600224.92</v>
      </c>
      <c r="J16" s="13">
        <v>3395638.52</v>
      </c>
    </row>
    <row r="17" spans="1:10" x14ac:dyDescent="0.3">
      <c r="A17" s="7" t="s">
        <v>334</v>
      </c>
      <c r="B17" s="6">
        <v>131677</v>
      </c>
      <c r="C17" s="6">
        <v>69190</v>
      </c>
      <c r="D17" s="6">
        <v>18433</v>
      </c>
      <c r="E17" s="6">
        <v>2552</v>
      </c>
      <c r="F17" s="6">
        <v>0</v>
      </c>
      <c r="G17" s="6">
        <v>221852</v>
      </c>
      <c r="H17" s="13">
        <v>191715293.68000001</v>
      </c>
      <c r="I17" s="13">
        <v>355704.42</v>
      </c>
      <c r="J17" s="13">
        <v>9695799.1199999992</v>
      </c>
    </row>
    <row r="18" spans="1:10" x14ac:dyDescent="0.3">
      <c r="A18" s="7" t="s">
        <v>356</v>
      </c>
      <c r="B18" s="6">
        <v>995</v>
      </c>
      <c r="C18" s="6">
        <v>368</v>
      </c>
      <c r="D18" s="6">
        <v>39</v>
      </c>
      <c r="E18" s="6">
        <v>5</v>
      </c>
      <c r="F18" s="6">
        <v>0</v>
      </c>
      <c r="G18" s="6">
        <v>1407</v>
      </c>
      <c r="H18" s="13">
        <v>1111418.28</v>
      </c>
      <c r="I18" s="13">
        <v>15294.67</v>
      </c>
      <c r="J18" s="13">
        <v>63974.18</v>
      </c>
    </row>
    <row r="19" spans="1:10" x14ac:dyDescent="0.3">
      <c r="A19" s="7" t="s">
        <v>357</v>
      </c>
      <c r="B19" s="6">
        <v>11311</v>
      </c>
      <c r="C19" s="6">
        <v>3520</v>
      </c>
      <c r="D19" s="6">
        <v>484</v>
      </c>
      <c r="E19" s="6">
        <v>0</v>
      </c>
      <c r="F19" s="6">
        <v>0</v>
      </c>
      <c r="G19" s="6">
        <v>15315</v>
      </c>
      <c r="H19" s="13">
        <v>11321988.41</v>
      </c>
      <c r="I19" s="13">
        <v>292806.40000000002</v>
      </c>
      <c r="J19" s="13">
        <v>635630.61</v>
      </c>
    </row>
    <row r="20" spans="1:10" x14ac:dyDescent="0.3">
      <c r="A20" s="7" t="s">
        <v>335</v>
      </c>
      <c r="B20" s="6">
        <v>11790</v>
      </c>
      <c r="C20" s="6">
        <v>5092</v>
      </c>
      <c r="D20" s="6">
        <v>273</v>
      </c>
      <c r="E20" s="6">
        <v>152</v>
      </c>
      <c r="F20" s="6">
        <v>0</v>
      </c>
      <c r="G20" s="6">
        <v>17307</v>
      </c>
      <c r="H20" s="13">
        <v>20254441.350000001</v>
      </c>
      <c r="I20" s="13">
        <v>1175904.55</v>
      </c>
      <c r="J20" s="13">
        <v>1096060.78</v>
      </c>
    </row>
    <row r="21" spans="1:10" x14ac:dyDescent="0.3">
      <c r="A21" s="7" t="s">
        <v>336</v>
      </c>
      <c r="B21" s="6">
        <v>15922</v>
      </c>
      <c r="C21" s="6">
        <v>4590</v>
      </c>
      <c r="D21" s="6">
        <v>896</v>
      </c>
      <c r="E21" s="6">
        <v>0</v>
      </c>
      <c r="F21" s="6">
        <v>0</v>
      </c>
      <c r="G21" s="6">
        <v>21408</v>
      </c>
      <c r="H21" s="13">
        <v>26942384.670000002</v>
      </c>
      <c r="I21" s="13">
        <v>979129.02</v>
      </c>
      <c r="J21" s="13">
        <v>1412524.21</v>
      </c>
    </row>
    <row r="22" spans="1:10" x14ac:dyDescent="0.3">
      <c r="A22" s="7" t="s">
        <v>358</v>
      </c>
      <c r="B22" s="6">
        <v>2112</v>
      </c>
      <c r="C22" s="6">
        <v>438</v>
      </c>
      <c r="D22" s="6">
        <v>193</v>
      </c>
      <c r="E22" s="6">
        <v>0</v>
      </c>
      <c r="F22" s="6">
        <v>0</v>
      </c>
      <c r="G22" s="6">
        <v>2743</v>
      </c>
      <c r="H22" s="13">
        <v>4318966.0999999996</v>
      </c>
      <c r="I22" s="13">
        <v>268941.11</v>
      </c>
      <c r="J22" s="13">
        <v>25674.35</v>
      </c>
    </row>
    <row r="23" spans="1:10" x14ac:dyDescent="0.3">
      <c r="A23" s="7" t="s">
        <v>359</v>
      </c>
      <c r="B23" s="6">
        <v>413</v>
      </c>
      <c r="C23" s="6">
        <v>103</v>
      </c>
      <c r="D23" s="6">
        <v>37</v>
      </c>
      <c r="E23" s="6">
        <v>0</v>
      </c>
      <c r="F23" s="6">
        <v>0</v>
      </c>
      <c r="G23" s="6">
        <v>553</v>
      </c>
      <c r="H23" s="13">
        <v>503867.54</v>
      </c>
      <c r="I23" s="13">
        <v>5497.09</v>
      </c>
      <c r="J23" s="13">
        <v>25505.82</v>
      </c>
    </row>
    <row r="24" spans="1:10" x14ac:dyDescent="0.3">
      <c r="A24" s="7" t="s">
        <v>360</v>
      </c>
      <c r="B24" s="6">
        <v>423</v>
      </c>
      <c r="C24" s="6">
        <v>186</v>
      </c>
      <c r="D24" s="6">
        <v>29</v>
      </c>
      <c r="E24" s="6">
        <v>0</v>
      </c>
      <c r="F24" s="6">
        <v>0</v>
      </c>
      <c r="G24" s="6">
        <v>638</v>
      </c>
      <c r="H24" s="13">
        <v>715268.22</v>
      </c>
      <c r="I24" s="13">
        <v>2411.67</v>
      </c>
      <c r="J24" s="13">
        <v>37000.35</v>
      </c>
    </row>
    <row r="25" spans="1:10" s="37" customFormat="1" x14ac:dyDescent="0.3">
      <c r="A25" s="7" t="s">
        <v>361</v>
      </c>
      <c r="B25" s="6">
        <v>33</v>
      </c>
      <c r="C25" s="6">
        <v>19</v>
      </c>
      <c r="D25" s="6">
        <v>5</v>
      </c>
      <c r="E25" s="6">
        <v>0</v>
      </c>
      <c r="F25" s="6">
        <v>0</v>
      </c>
      <c r="G25" s="6">
        <v>57</v>
      </c>
      <c r="H25" s="13">
        <v>64427.45</v>
      </c>
      <c r="I25" s="13">
        <v>545.65</v>
      </c>
      <c r="J25" s="13">
        <v>3225.77</v>
      </c>
    </row>
    <row r="26" spans="1:10" x14ac:dyDescent="0.3">
      <c r="A26" s="7" t="s">
        <v>362</v>
      </c>
      <c r="B26" s="6">
        <v>737</v>
      </c>
      <c r="C26" s="6">
        <v>190</v>
      </c>
      <c r="D26" s="6">
        <v>52</v>
      </c>
      <c r="E26" s="6">
        <v>0</v>
      </c>
      <c r="F26" s="6">
        <v>0</v>
      </c>
      <c r="G26" s="6">
        <v>979</v>
      </c>
      <c r="H26" s="13">
        <v>1149984.18</v>
      </c>
      <c r="I26" s="13">
        <v>16916.59</v>
      </c>
      <c r="J26" s="13">
        <v>53553.05</v>
      </c>
    </row>
    <row r="27" spans="1:10" x14ac:dyDescent="0.3">
      <c r="A27" s="241" t="s">
        <v>363</v>
      </c>
      <c r="B27" s="6">
        <v>19118</v>
      </c>
      <c r="C27" s="6">
        <v>5088</v>
      </c>
      <c r="D27" s="6">
        <v>528</v>
      </c>
      <c r="E27" s="6">
        <v>0</v>
      </c>
      <c r="F27" s="6">
        <v>0</v>
      </c>
      <c r="G27" s="6">
        <v>24734</v>
      </c>
      <c r="H27" s="13">
        <v>40307071.109999999</v>
      </c>
      <c r="I27" s="13">
        <v>1719347.89</v>
      </c>
      <c r="J27" s="13">
        <v>2112508.2599999998</v>
      </c>
    </row>
    <row r="28" spans="1:10" x14ac:dyDescent="0.3">
      <c r="A28" s="240" t="s">
        <v>595</v>
      </c>
      <c r="B28" s="6">
        <v>252554</v>
      </c>
      <c r="C28" s="6">
        <v>4680</v>
      </c>
      <c r="D28" s="6">
        <v>54547</v>
      </c>
      <c r="E28" s="6">
        <v>0</v>
      </c>
      <c r="F28" s="6">
        <v>0</v>
      </c>
      <c r="G28" s="6">
        <v>311781</v>
      </c>
      <c r="H28" s="13">
        <v>159299523.90000001</v>
      </c>
      <c r="I28" s="13">
        <v>50452.83</v>
      </c>
      <c r="J28" s="13">
        <v>9241967.9600000009</v>
      </c>
    </row>
    <row r="29" spans="1:10" x14ac:dyDescent="0.3">
      <c r="A29" s="7" t="s">
        <v>364</v>
      </c>
      <c r="B29" s="6">
        <v>22</v>
      </c>
      <c r="C29" s="6">
        <v>26</v>
      </c>
      <c r="D29" s="6">
        <v>4</v>
      </c>
      <c r="E29" s="6">
        <v>0</v>
      </c>
      <c r="F29" s="6">
        <v>0</v>
      </c>
      <c r="G29" s="6">
        <v>52</v>
      </c>
      <c r="H29" s="13">
        <v>44758.2</v>
      </c>
      <c r="I29" s="13">
        <v>67.97</v>
      </c>
      <c r="J29" s="13">
        <v>2361.73</v>
      </c>
    </row>
    <row r="30" spans="1:10" x14ac:dyDescent="0.3">
      <c r="A30" s="7" t="s">
        <v>365</v>
      </c>
      <c r="B30" s="6">
        <v>27</v>
      </c>
      <c r="C30" s="6">
        <v>8</v>
      </c>
      <c r="D30" s="6">
        <v>0</v>
      </c>
      <c r="E30" s="6">
        <v>0</v>
      </c>
      <c r="F30" s="6">
        <v>0</v>
      </c>
      <c r="G30" s="6">
        <v>35</v>
      </c>
      <c r="H30" s="13">
        <v>41119.78</v>
      </c>
      <c r="I30" s="13">
        <v>264.44</v>
      </c>
      <c r="J30" s="13">
        <v>2041.5</v>
      </c>
    </row>
    <row r="31" spans="1:10" x14ac:dyDescent="0.3">
      <c r="A31" s="7" t="s">
        <v>531</v>
      </c>
      <c r="B31" s="6">
        <v>12</v>
      </c>
      <c r="C31" s="6">
        <v>5</v>
      </c>
      <c r="D31" s="6">
        <v>0</v>
      </c>
      <c r="E31" s="6">
        <v>0</v>
      </c>
      <c r="F31" s="6">
        <v>0</v>
      </c>
      <c r="G31" s="6">
        <v>17</v>
      </c>
      <c r="H31" s="13">
        <v>18775.62</v>
      </c>
      <c r="I31" s="13">
        <v>288.36</v>
      </c>
      <c r="J31" s="13">
        <v>1037.99</v>
      </c>
    </row>
    <row r="32" spans="1:10" x14ac:dyDescent="0.3">
      <c r="A32" s="7" t="s">
        <v>337</v>
      </c>
      <c r="B32" s="6">
        <v>98859</v>
      </c>
      <c r="C32" s="6">
        <v>28401</v>
      </c>
      <c r="D32" s="6">
        <v>9936</v>
      </c>
      <c r="E32" s="6">
        <v>368</v>
      </c>
      <c r="F32" s="6">
        <v>0</v>
      </c>
      <c r="G32" s="6">
        <v>137564</v>
      </c>
      <c r="H32" s="13">
        <v>113453431.78</v>
      </c>
      <c r="I32" s="13">
        <v>936301.65</v>
      </c>
      <c r="J32" s="13">
        <v>6654813.6699999999</v>
      </c>
    </row>
    <row r="33" spans="1:10" x14ac:dyDescent="0.3">
      <c r="A33" s="7" t="s">
        <v>569</v>
      </c>
      <c r="B33" s="6">
        <v>589772</v>
      </c>
      <c r="C33" s="6">
        <v>313070</v>
      </c>
      <c r="D33" s="6">
        <v>51185</v>
      </c>
      <c r="E33" s="6">
        <v>40966</v>
      </c>
      <c r="F33" s="6">
        <v>0</v>
      </c>
      <c r="G33" s="6">
        <v>994993</v>
      </c>
      <c r="H33" s="13">
        <v>843172804.17999995</v>
      </c>
      <c r="I33" s="13">
        <v>18380332.379999999</v>
      </c>
      <c r="J33" s="13">
        <v>47285734.909999996</v>
      </c>
    </row>
    <row r="34" spans="1:10" x14ac:dyDescent="0.3">
      <c r="A34" s="7" t="s">
        <v>592</v>
      </c>
      <c r="B34" s="6">
        <v>418</v>
      </c>
      <c r="C34" s="6">
        <v>48</v>
      </c>
      <c r="D34" s="6">
        <v>7</v>
      </c>
      <c r="E34" s="6">
        <v>5</v>
      </c>
      <c r="F34" s="6">
        <v>0</v>
      </c>
      <c r="G34" s="6">
        <v>478</v>
      </c>
      <c r="H34" s="13">
        <v>726059.29</v>
      </c>
      <c r="I34" s="13">
        <v>38145.11</v>
      </c>
      <c r="J34" s="13">
        <v>42621.22</v>
      </c>
    </row>
    <row r="35" spans="1:10" x14ac:dyDescent="0.3">
      <c r="A35" s="240" t="s">
        <v>593</v>
      </c>
      <c r="B35" s="6">
        <v>0</v>
      </c>
      <c r="C35" s="6">
        <v>1128</v>
      </c>
      <c r="D35" s="6">
        <v>0</v>
      </c>
      <c r="E35" s="6">
        <v>0</v>
      </c>
      <c r="F35" s="6">
        <v>0</v>
      </c>
      <c r="G35" s="6">
        <v>1128</v>
      </c>
      <c r="H35" s="13">
        <v>483962.31</v>
      </c>
      <c r="I35" s="13">
        <v>828.29</v>
      </c>
      <c r="J35" s="13">
        <v>28988.13</v>
      </c>
    </row>
    <row r="36" spans="1:10" x14ac:dyDescent="0.3">
      <c r="A36" s="240" t="s">
        <v>596</v>
      </c>
      <c r="B36" s="6">
        <v>11597</v>
      </c>
      <c r="C36" s="6">
        <v>0</v>
      </c>
      <c r="D36" s="6">
        <v>0</v>
      </c>
      <c r="E36" s="6">
        <v>23883</v>
      </c>
      <c r="F36" s="6">
        <v>0</v>
      </c>
      <c r="G36" s="6">
        <v>35480</v>
      </c>
      <c r="H36" s="13">
        <v>13319687.42</v>
      </c>
      <c r="I36" s="13">
        <v>50.28</v>
      </c>
      <c r="J36" s="13">
        <v>291564.28999999998</v>
      </c>
    </row>
    <row r="37" spans="1:10" x14ac:dyDescent="0.3">
      <c r="A37" s="240" t="s">
        <v>532</v>
      </c>
      <c r="B37" s="6">
        <v>5026</v>
      </c>
      <c r="C37" s="6">
        <v>1366</v>
      </c>
      <c r="D37" s="6">
        <v>325</v>
      </c>
      <c r="E37" s="6">
        <v>0</v>
      </c>
      <c r="F37" s="6">
        <v>0</v>
      </c>
      <c r="G37" s="6">
        <v>6717</v>
      </c>
      <c r="H37" s="13">
        <v>2624568.4700000002</v>
      </c>
      <c r="I37" s="13">
        <v>239588.93</v>
      </c>
      <c r="J37" s="13">
        <v>141555.96</v>
      </c>
    </row>
    <row r="38" spans="1:10" x14ac:dyDescent="0.3">
      <c r="A38" s="7" t="s">
        <v>533</v>
      </c>
      <c r="B38" s="6">
        <v>27402</v>
      </c>
      <c r="C38" s="6">
        <v>8102</v>
      </c>
      <c r="D38" s="6">
        <v>3147</v>
      </c>
      <c r="E38" s="6">
        <v>0</v>
      </c>
      <c r="F38" s="6">
        <v>0</v>
      </c>
      <c r="G38" s="6">
        <v>38651</v>
      </c>
      <c r="H38" s="13">
        <v>9002952.0500000007</v>
      </c>
      <c r="I38" s="13">
        <v>399946.57</v>
      </c>
      <c r="J38" s="13">
        <v>510243.29</v>
      </c>
    </row>
    <row r="39" spans="1:10" x14ac:dyDescent="0.3">
      <c r="A39" s="7" t="s">
        <v>642</v>
      </c>
      <c r="B39" s="6">
        <v>13092</v>
      </c>
      <c r="C39" s="6">
        <v>2637</v>
      </c>
      <c r="D39" s="6">
        <v>361</v>
      </c>
      <c r="E39" s="6">
        <v>0</v>
      </c>
      <c r="F39" s="6">
        <v>0</v>
      </c>
      <c r="G39" s="6">
        <v>16090</v>
      </c>
      <c r="H39" s="13">
        <v>6085340.7800000003</v>
      </c>
      <c r="I39" s="13">
        <v>307331.88</v>
      </c>
      <c r="J39" s="13">
        <v>302864.13</v>
      </c>
    </row>
    <row r="40" spans="1:10" x14ac:dyDescent="0.3">
      <c r="A40" s="7" t="s">
        <v>534</v>
      </c>
      <c r="B40" s="6">
        <v>2906</v>
      </c>
      <c r="C40" s="6">
        <v>1348</v>
      </c>
      <c r="D40" s="6">
        <v>267</v>
      </c>
      <c r="E40" s="6">
        <v>0</v>
      </c>
      <c r="F40" s="6">
        <v>0</v>
      </c>
      <c r="G40" s="6">
        <v>4521</v>
      </c>
      <c r="H40" s="13">
        <v>991132.69</v>
      </c>
      <c r="I40" s="13">
        <v>23685.15</v>
      </c>
      <c r="J40" s="13">
        <v>57967.61</v>
      </c>
    </row>
    <row r="41" spans="1:10" x14ac:dyDescent="0.3">
      <c r="A41" s="7" t="s">
        <v>535</v>
      </c>
      <c r="B41" s="6">
        <v>2515</v>
      </c>
      <c r="C41" s="6">
        <v>751</v>
      </c>
      <c r="D41" s="6">
        <v>46</v>
      </c>
      <c r="E41" s="6">
        <v>0</v>
      </c>
      <c r="F41" s="6">
        <v>0</v>
      </c>
      <c r="G41" s="6">
        <v>3312</v>
      </c>
      <c r="H41" s="13">
        <v>765970.1</v>
      </c>
      <c r="I41" s="13">
        <v>21889.56</v>
      </c>
      <c r="J41" s="13">
        <v>44285.62</v>
      </c>
    </row>
    <row r="42" spans="1:10" x14ac:dyDescent="0.3">
      <c r="A42" s="7" t="s">
        <v>536</v>
      </c>
      <c r="B42" s="6">
        <v>23443</v>
      </c>
      <c r="C42" s="6">
        <v>4472</v>
      </c>
      <c r="D42" s="6">
        <v>178</v>
      </c>
      <c r="E42" s="6">
        <v>0</v>
      </c>
      <c r="F42" s="6">
        <v>0</v>
      </c>
      <c r="G42" s="6">
        <v>28093</v>
      </c>
      <c r="H42" s="13">
        <v>7067710.7800000003</v>
      </c>
      <c r="I42" s="13">
        <v>295988.96000000002</v>
      </c>
      <c r="J42" s="13">
        <v>384255.97</v>
      </c>
    </row>
    <row r="43" spans="1:10" x14ac:dyDescent="0.3">
      <c r="A43" s="7" t="s">
        <v>537</v>
      </c>
      <c r="B43" s="6">
        <v>29483</v>
      </c>
      <c r="C43" s="6">
        <v>7392</v>
      </c>
      <c r="D43" s="6">
        <v>168</v>
      </c>
      <c r="E43" s="6">
        <v>0</v>
      </c>
      <c r="F43" s="6">
        <v>0</v>
      </c>
      <c r="G43" s="6">
        <v>37043</v>
      </c>
      <c r="H43" s="13">
        <v>8467168.0700000003</v>
      </c>
      <c r="I43" s="13">
        <v>256766.95</v>
      </c>
      <c r="J43" s="13">
        <v>486188.04</v>
      </c>
    </row>
    <row r="44" spans="1:10" x14ac:dyDescent="0.3">
      <c r="A44" s="7" t="s">
        <v>509</v>
      </c>
      <c r="B44" s="6">
        <v>3687</v>
      </c>
      <c r="C44" s="6">
        <v>896</v>
      </c>
      <c r="D44" s="6">
        <v>64</v>
      </c>
      <c r="E44" s="6">
        <v>0</v>
      </c>
      <c r="F44" s="6">
        <v>0</v>
      </c>
      <c r="G44" s="6">
        <v>4647</v>
      </c>
      <c r="H44" s="13">
        <v>1680403.41</v>
      </c>
      <c r="I44" s="13">
        <v>141039.38</v>
      </c>
      <c r="J44" s="13">
        <v>87984.36</v>
      </c>
    </row>
    <row r="45" spans="1:10" x14ac:dyDescent="0.3">
      <c r="A45" s="7" t="s">
        <v>538</v>
      </c>
      <c r="B45" s="6">
        <v>1778</v>
      </c>
      <c r="C45" s="6">
        <v>991</v>
      </c>
      <c r="D45" s="6">
        <v>267</v>
      </c>
      <c r="E45" s="6">
        <v>0</v>
      </c>
      <c r="F45" s="6">
        <v>0</v>
      </c>
      <c r="G45" s="6">
        <v>3036</v>
      </c>
      <c r="H45" s="13">
        <v>363491.89</v>
      </c>
      <c r="I45" s="13">
        <v>1834.43</v>
      </c>
      <c r="J45" s="13">
        <v>21685.89</v>
      </c>
    </row>
    <row r="46" spans="1:10" x14ac:dyDescent="0.3">
      <c r="A46" s="7" t="s">
        <v>539</v>
      </c>
      <c r="B46" s="6">
        <v>1455</v>
      </c>
      <c r="C46" s="6">
        <v>391</v>
      </c>
      <c r="D46" s="6">
        <v>5</v>
      </c>
      <c r="E46" s="6">
        <v>0</v>
      </c>
      <c r="F46" s="6">
        <v>0</v>
      </c>
      <c r="G46" s="6">
        <v>1851</v>
      </c>
      <c r="H46" s="13">
        <v>871091.88</v>
      </c>
      <c r="I46" s="13">
        <v>61870.74</v>
      </c>
      <c r="J46" s="13">
        <v>48480.14</v>
      </c>
    </row>
    <row r="47" spans="1:10" x14ac:dyDescent="0.3">
      <c r="A47" s="7" t="s">
        <v>624</v>
      </c>
      <c r="B47" s="6">
        <v>234282</v>
      </c>
      <c r="C47" s="6">
        <v>37518</v>
      </c>
      <c r="D47" s="6">
        <v>938</v>
      </c>
      <c r="E47" s="6">
        <v>0</v>
      </c>
      <c r="F47" s="6">
        <v>0</v>
      </c>
      <c r="G47" s="6">
        <v>272738</v>
      </c>
      <c r="H47" s="13">
        <v>51577032.649999999</v>
      </c>
      <c r="I47" s="13">
        <v>465223.74</v>
      </c>
      <c r="J47" s="13">
        <v>3047507.39</v>
      </c>
    </row>
    <row r="48" spans="1:10" x14ac:dyDescent="0.3">
      <c r="A48" s="7" t="s">
        <v>540</v>
      </c>
      <c r="B48" s="6">
        <v>11174</v>
      </c>
      <c r="C48" s="6">
        <v>3656</v>
      </c>
      <c r="D48" s="6">
        <v>93</v>
      </c>
      <c r="E48" s="6">
        <v>0</v>
      </c>
      <c r="F48" s="6">
        <v>0</v>
      </c>
      <c r="G48" s="6">
        <v>14923</v>
      </c>
      <c r="H48" s="13">
        <v>1298852.93</v>
      </c>
      <c r="I48" s="13">
        <v>243.61</v>
      </c>
      <c r="J48" s="13">
        <v>77917.59</v>
      </c>
    </row>
    <row r="49" spans="1:10" x14ac:dyDescent="0.3">
      <c r="A49" s="7" t="s">
        <v>541</v>
      </c>
      <c r="B49" s="6">
        <v>6094</v>
      </c>
      <c r="C49" s="6">
        <v>1606</v>
      </c>
      <c r="D49" s="6">
        <v>93</v>
      </c>
      <c r="E49" s="6">
        <v>0</v>
      </c>
      <c r="F49" s="6">
        <v>0</v>
      </c>
      <c r="G49" s="6">
        <v>7793</v>
      </c>
      <c r="H49" s="13">
        <v>881018.65</v>
      </c>
      <c r="I49" s="13">
        <v>191.27</v>
      </c>
      <c r="J49" s="13">
        <v>52845.13</v>
      </c>
    </row>
    <row r="50" spans="1:10" x14ac:dyDescent="0.3">
      <c r="A50" s="7" t="s">
        <v>542</v>
      </c>
      <c r="B50" s="6">
        <v>24772</v>
      </c>
      <c r="C50" s="6">
        <v>10009</v>
      </c>
      <c r="D50" s="6">
        <v>564</v>
      </c>
      <c r="E50" s="6">
        <v>0</v>
      </c>
      <c r="F50" s="6">
        <v>0</v>
      </c>
      <c r="G50" s="6">
        <v>35345</v>
      </c>
      <c r="H50" s="13">
        <v>4010952.13</v>
      </c>
      <c r="I50" s="13">
        <v>0</v>
      </c>
      <c r="J50" s="13">
        <v>240364.57</v>
      </c>
    </row>
    <row r="51" spans="1:10" x14ac:dyDescent="0.3">
      <c r="A51" s="7" t="s">
        <v>543</v>
      </c>
      <c r="B51" s="6">
        <v>1412</v>
      </c>
      <c r="C51" s="6">
        <v>282</v>
      </c>
      <c r="D51" s="6">
        <v>27</v>
      </c>
      <c r="E51" s="6">
        <v>0</v>
      </c>
      <c r="F51" s="6">
        <v>0</v>
      </c>
      <c r="G51" s="6">
        <v>1721</v>
      </c>
      <c r="H51" s="13">
        <v>435588.94</v>
      </c>
      <c r="I51" s="13">
        <v>22658.91</v>
      </c>
      <c r="J51" s="13">
        <v>24693.35</v>
      </c>
    </row>
    <row r="52" spans="1:10" x14ac:dyDescent="0.3">
      <c r="A52" s="7" t="s">
        <v>577</v>
      </c>
      <c r="B52" s="6">
        <v>5350</v>
      </c>
      <c r="C52" s="6">
        <v>70</v>
      </c>
      <c r="D52" s="6">
        <v>17</v>
      </c>
      <c r="E52" s="6">
        <v>0</v>
      </c>
      <c r="F52" s="6">
        <v>0</v>
      </c>
      <c r="G52" s="6">
        <v>5437</v>
      </c>
      <c r="H52" s="13">
        <v>3086248.91</v>
      </c>
      <c r="I52" s="13">
        <v>131813.43</v>
      </c>
      <c r="J52" s="13">
        <v>177266.38</v>
      </c>
    </row>
    <row r="53" spans="1:10" x14ac:dyDescent="0.3">
      <c r="A53" s="7" t="s">
        <v>338</v>
      </c>
      <c r="B53" s="6">
        <v>2526</v>
      </c>
      <c r="C53" s="6">
        <v>0</v>
      </c>
      <c r="D53" s="6">
        <v>0</v>
      </c>
      <c r="E53" s="6">
        <v>0</v>
      </c>
      <c r="F53" s="6">
        <v>0</v>
      </c>
      <c r="G53" s="6">
        <v>2526</v>
      </c>
      <c r="H53" s="13">
        <v>1389387.11</v>
      </c>
      <c r="I53" s="13">
        <v>54844.800000000003</v>
      </c>
      <c r="J53" s="13">
        <v>80036.98</v>
      </c>
    </row>
    <row r="54" spans="1:10" x14ac:dyDescent="0.3">
      <c r="A54" s="7" t="s">
        <v>544</v>
      </c>
      <c r="B54" s="6">
        <v>3891</v>
      </c>
      <c r="C54" s="6">
        <v>1044</v>
      </c>
      <c r="D54" s="6">
        <v>83</v>
      </c>
      <c r="E54" s="6">
        <v>0</v>
      </c>
      <c r="F54" s="6">
        <v>0</v>
      </c>
      <c r="G54" s="6">
        <v>5018</v>
      </c>
      <c r="H54" s="13">
        <v>2448532.41</v>
      </c>
      <c r="I54" s="13">
        <v>320402.69</v>
      </c>
      <c r="J54" s="13">
        <v>117441.60000000001</v>
      </c>
    </row>
    <row r="55" spans="1:10" x14ac:dyDescent="0.3">
      <c r="A55" s="7" t="s">
        <v>545</v>
      </c>
      <c r="B55" s="6">
        <v>10508</v>
      </c>
      <c r="C55" s="6">
        <v>3051</v>
      </c>
      <c r="D55" s="6">
        <v>402</v>
      </c>
      <c r="E55" s="6">
        <v>0</v>
      </c>
      <c r="F55" s="6">
        <v>0</v>
      </c>
      <c r="G55" s="6">
        <v>13961</v>
      </c>
      <c r="H55" s="13">
        <v>3098791.53</v>
      </c>
      <c r="I55" s="13">
        <v>89432.42</v>
      </c>
      <c r="J55" s="13">
        <v>175254.51</v>
      </c>
    </row>
    <row r="56" spans="1:10" x14ac:dyDescent="0.3">
      <c r="A56" s="7" t="s">
        <v>546</v>
      </c>
      <c r="B56" s="6">
        <v>259769</v>
      </c>
      <c r="C56" s="6">
        <v>79073</v>
      </c>
      <c r="D56" s="6">
        <v>35231</v>
      </c>
      <c r="E56" s="6">
        <v>0</v>
      </c>
      <c r="F56" s="6">
        <v>0</v>
      </c>
      <c r="G56" s="6">
        <v>374073</v>
      </c>
      <c r="H56" s="13">
        <v>68930751.049999997</v>
      </c>
      <c r="I56" s="13">
        <v>2664562.15</v>
      </c>
      <c r="J56" s="13">
        <v>3932747.17</v>
      </c>
    </row>
    <row r="57" spans="1:10" x14ac:dyDescent="0.3">
      <c r="A57" s="7" t="s">
        <v>547</v>
      </c>
      <c r="B57" s="6">
        <v>30309</v>
      </c>
      <c r="C57" s="6">
        <v>11498</v>
      </c>
      <c r="D57" s="6">
        <v>220</v>
      </c>
      <c r="E57" s="6">
        <v>0</v>
      </c>
      <c r="F57" s="6">
        <v>0</v>
      </c>
      <c r="G57" s="6">
        <v>42027</v>
      </c>
      <c r="H57" s="13">
        <v>12235740.73</v>
      </c>
      <c r="I57" s="13">
        <v>531258.59</v>
      </c>
      <c r="J57" s="13">
        <v>701905.81</v>
      </c>
    </row>
    <row r="58" spans="1:10" x14ac:dyDescent="0.3">
      <c r="A58" s="7" t="s">
        <v>548</v>
      </c>
      <c r="B58" s="6">
        <v>450</v>
      </c>
      <c r="C58" s="6">
        <v>49</v>
      </c>
      <c r="D58" s="6">
        <v>2</v>
      </c>
      <c r="E58" s="6">
        <v>0</v>
      </c>
      <c r="F58" s="6">
        <v>0</v>
      </c>
      <c r="G58" s="6">
        <v>501</v>
      </c>
      <c r="H58" s="13">
        <v>126672.34</v>
      </c>
      <c r="I58" s="13">
        <v>3825.09</v>
      </c>
      <c r="J58" s="13">
        <v>7321.19</v>
      </c>
    </row>
    <row r="59" spans="1:10" x14ac:dyDescent="0.3">
      <c r="A59" s="7" t="s">
        <v>549</v>
      </c>
      <c r="B59" s="6">
        <v>782</v>
      </c>
      <c r="C59" s="6">
        <v>293</v>
      </c>
      <c r="D59" s="6">
        <v>60</v>
      </c>
      <c r="E59" s="6">
        <v>0</v>
      </c>
      <c r="F59" s="6">
        <v>0</v>
      </c>
      <c r="G59" s="6">
        <v>1135</v>
      </c>
      <c r="H59" s="13">
        <v>247670.83</v>
      </c>
      <c r="I59" s="13">
        <v>5273.77</v>
      </c>
      <c r="J59" s="13">
        <v>14544.16</v>
      </c>
    </row>
    <row r="60" spans="1:10" x14ac:dyDescent="0.3">
      <c r="A60" s="7" t="s">
        <v>366</v>
      </c>
      <c r="B60" s="6">
        <v>7</v>
      </c>
      <c r="C60" s="6">
        <v>2</v>
      </c>
      <c r="D60" s="6">
        <v>0</v>
      </c>
      <c r="E60" s="6">
        <v>0</v>
      </c>
      <c r="F60" s="6">
        <v>0</v>
      </c>
      <c r="G60" s="6">
        <v>9</v>
      </c>
      <c r="H60" s="13">
        <v>18170.740000000002</v>
      </c>
      <c r="I60" s="13">
        <v>859.61</v>
      </c>
      <c r="J60" s="13">
        <v>759.71</v>
      </c>
    </row>
    <row r="61" spans="1:10" x14ac:dyDescent="0.3">
      <c r="A61" s="7" t="s">
        <v>429</v>
      </c>
      <c r="B61" s="6">
        <v>438</v>
      </c>
      <c r="C61" s="6">
        <v>16</v>
      </c>
      <c r="D61" s="6">
        <v>4</v>
      </c>
      <c r="E61" s="6">
        <v>0</v>
      </c>
      <c r="F61" s="6">
        <v>0</v>
      </c>
      <c r="G61" s="6">
        <v>458</v>
      </c>
      <c r="H61" s="13">
        <v>175258.9</v>
      </c>
      <c r="I61" s="13">
        <v>5137.42</v>
      </c>
      <c r="J61" s="13">
        <v>10207.31</v>
      </c>
    </row>
    <row r="62" spans="1:10" x14ac:dyDescent="0.3">
      <c r="A62" s="7" t="s">
        <v>625</v>
      </c>
      <c r="B62" s="6">
        <v>541</v>
      </c>
      <c r="C62" s="6">
        <v>185</v>
      </c>
      <c r="D62" s="6">
        <v>3</v>
      </c>
      <c r="E62" s="6">
        <v>0</v>
      </c>
      <c r="F62" s="6">
        <v>0</v>
      </c>
      <c r="G62" s="6">
        <v>729</v>
      </c>
      <c r="H62" s="13">
        <v>281932.99</v>
      </c>
      <c r="I62" s="13">
        <v>33476.36</v>
      </c>
      <c r="J62" s="13">
        <v>14659.59</v>
      </c>
    </row>
    <row r="63" spans="1:10" x14ac:dyDescent="0.3">
      <c r="A63" s="7" t="s">
        <v>520</v>
      </c>
      <c r="B63" s="6">
        <v>6550</v>
      </c>
      <c r="C63" s="6">
        <v>2273</v>
      </c>
      <c r="D63" s="6">
        <v>495</v>
      </c>
      <c r="E63" s="6">
        <v>0</v>
      </c>
      <c r="F63" s="6">
        <v>0</v>
      </c>
      <c r="G63" s="6">
        <v>9318</v>
      </c>
      <c r="H63" s="13">
        <v>1649691.38</v>
      </c>
      <c r="I63" s="13">
        <v>48789.5</v>
      </c>
      <c r="J63" s="13">
        <v>95378.3</v>
      </c>
    </row>
    <row r="64" spans="1:10" x14ac:dyDescent="0.3">
      <c r="A64" s="7" t="s">
        <v>550</v>
      </c>
      <c r="B64" s="6">
        <v>2503</v>
      </c>
      <c r="C64" s="6">
        <v>405</v>
      </c>
      <c r="D64" s="6">
        <v>33</v>
      </c>
      <c r="E64" s="6">
        <v>0</v>
      </c>
      <c r="F64" s="6">
        <v>0</v>
      </c>
      <c r="G64" s="6">
        <v>2941</v>
      </c>
      <c r="H64" s="13">
        <v>1452570.13</v>
      </c>
      <c r="I64" s="13">
        <v>211170.58</v>
      </c>
      <c r="J64" s="13">
        <v>73001.53</v>
      </c>
    </row>
    <row r="65" spans="1:10" x14ac:dyDescent="0.3">
      <c r="A65" s="7" t="s">
        <v>522</v>
      </c>
      <c r="B65" s="6">
        <v>26570</v>
      </c>
      <c r="C65" s="6">
        <v>8869</v>
      </c>
      <c r="D65" s="6">
        <v>557</v>
      </c>
      <c r="E65" s="6">
        <v>0</v>
      </c>
      <c r="F65" s="6">
        <v>0</v>
      </c>
      <c r="G65" s="6">
        <v>35996</v>
      </c>
      <c r="H65" s="13">
        <v>12924371.869999999</v>
      </c>
      <c r="I65" s="13">
        <v>1124022.49</v>
      </c>
      <c r="J65" s="13">
        <v>673288.52</v>
      </c>
    </row>
    <row r="66" spans="1:10" x14ac:dyDescent="0.3">
      <c r="A66" s="7" t="s">
        <v>523</v>
      </c>
      <c r="B66" s="6">
        <v>21210</v>
      </c>
      <c r="C66" s="6">
        <v>6100</v>
      </c>
      <c r="D66" s="6">
        <v>436</v>
      </c>
      <c r="E66" s="6">
        <v>0</v>
      </c>
      <c r="F66" s="6">
        <v>0</v>
      </c>
      <c r="G66" s="6">
        <v>27746</v>
      </c>
      <c r="H66" s="13">
        <v>6798016.4299999997</v>
      </c>
      <c r="I66" s="13">
        <v>442498.08</v>
      </c>
      <c r="J66" s="13">
        <v>362963.05</v>
      </c>
    </row>
    <row r="67" spans="1:10" x14ac:dyDescent="0.3">
      <c r="A67" s="7" t="s">
        <v>626</v>
      </c>
      <c r="B67" s="6">
        <v>8629</v>
      </c>
      <c r="C67" s="6">
        <v>2498</v>
      </c>
      <c r="D67" s="6">
        <v>299</v>
      </c>
      <c r="E67" s="6">
        <v>0</v>
      </c>
      <c r="F67" s="6">
        <v>0</v>
      </c>
      <c r="G67" s="6">
        <v>11426</v>
      </c>
      <c r="H67" s="13">
        <v>2256824.19</v>
      </c>
      <c r="I67" s="13">
        <v>49359.33</v>
      </c>
      <c r="J67" s="13">
        <v>131712.13</v>
      </c>
    </row>
    <row r="68" spans="1:10" x14ac:dyDescent="0.3">
      <c r="A68" s="7" t="s">
        <v>551</v>
      </c>
      <c r="B68" s="6">
        <v>554</v>
      </c>
      <c r="C68" s="6">
        <v>197</v>
      </c>
      <c r="D68" s="6">
        <v>39</v>
      </c>
      <c r="E68" s="6">
        <v>0</v>
      </c>
      <c r="F68" s="6">
        <v>0</v>
      </c>
      <c r="G68" s="6">
        <v>790</v>
      </c>
      <c r="H68" s="13">
        <v>174354.46</v>
      </c>
      <c r="I68" s="13">
        <v>4672.0200000000004</v>
      </c>
      <c r="J68" s="13">
        <v>10133.469999999999</v>
      </c>
    </row>
    <row r="69" spans="1:10" x14ac:dyDescent="0.3">
      <c r="A69" s="7" t="s">
        <v>552</v>
      </c>
      <c r="B69" s="6">
        <v>1795</v>
      </c>
      <c r="C69" s="6">
        <v>487</v>
      </c>
      <c r="D69" s="6">
        <v>33</v>
      </c>
      <c r="E69" s="6">
        <v>0</v>
      </c>
      <c r="F69" s="6">
        <v>0</v>
      </c>
      <c r="G69" s="6">
        <v>2315</v>
      </c>
      <c r="H69" s="13">
        <v>973342.24</v>
      </c>
      <c r="I69" s="13">
        <v>105760.17</v>
      </c>
      <c r="J69" s="13">
        <v>51536.05</v>
      </c>
    </row>
    <row r="70" spans="1:10" x14ac:dyDescent="0.3">
      <c r="A70" s="7" t="s">
        <v>339</v>
      </c>
      <c r="B70" s="6">
        <v>249816</v>
      </c>
      <c r="C70" s="6">
        <v>122246</v>
      </c>
      <c r="D70" s="6">
        <v>29219</v>
      </c>
      <c r="E70" s="6">
        <v>0</v>
      </c>
      <c r="F70" s="6">
        <v>0</v>
      </c>
      <c r="G70" s="6">
        <v>401281</v>
      </c>
      <c r="H70" s="13">
        <v>64944954.460000001</v>
      </c>
      <c r="I70" s="13">
        <v>1378003.86</v>
      </c>
      <c r="J70" s="13">
        <v>3795593.85</v>
      </c>
    </row>
    <row r="71" spans="1:10" x14ac:dyDescent="0.3">
      <c r="A71" s="7" t="s">
        <v>627</v>
      </c>
      <c r="B71" s="6">
        <v>4724</v>
      </c>
      <c r="C71" s="6">
        <v>669</v>
      </c>
      <c r="D71" s="6">
        <v>284</v>
      </c>
      <c r="E71" s="6">
        <v>0</v>
      </c>
      <c r="F71" s="6">
        <v>0</v>
      </c>
      <c r="G71" s="6">
        <v>5677</v>
      </c>
      <c r="H71" s="13">
        <v>456228.53</v>
      </c>
      <c r="I71" s="13">
        <v>1697</v>
      </c>
      <c r="J71" s="13">
        <v>27265.25</v>
      </c>
    </row>
    <row r="72" spans="1:10" x14ac:dyDescent="0.3">
      <c r="A72" s="7" t="s">
        <v>340</v>
      </c>
      <c r="B72" s="6">
        <v>11</v>
      </c>
      <c r="C72" s="6">
        <v>3</v>
      </c>
      <c r="D72" s="6">
        <v>0</v>
      </c>
      <c r="E72" s="6">
        <v>0</v>
      </c>
      <c r="F72" s="6">
        <v>0</v>
      </c>
      <c r="G72" s="6">
        <v>14</v>
      </c>
      <c r="H72" s="13">
        <v>6841.16</v>
      </c>
      <c r="I72" s="13">
        <v>564.51</v>
      </c>
      <c r="J72" s="13">
        <v>0</v>
      </c>
    </row>
    <row r="73" spans="1:10" x14ac:dyDescent="0.3">
      <c r="A73" s="7" t="s">
        <v>583</v>
      </c>
      <c r="B73" s="6">
        <v>594</v>
      </c>
      <c r="C73" s="6">
        <v>157</v>
      </c>
      <c r="D73" s="6">
        <v>0</v>
      </c>
      <c r="E73" s="6">
        <v>0</v>
      </c>
      <c r="F73" s="6">
        <v>0</v>
      </c>
      <c r="G73" s="6">
        <v>751</v>
      </c>
      <c r="H73" s="13">
        <v>25022.83</v>
      </c>
      <c r="I73" s="13">
        <v>0</v>
      </c>
      <c r="J73" s="13">
        <v>1501.47</v>
      </c>
    </row>
    <row r="74" spans="1:10" x14ac:dyDescent="0.3">
      <c r="A74" s="7" t="s">
        <v>341</v>
      </c>
      <c r="B74" s="6">
        <v>79</v>
      </c>
      <c r="C74" s="6">
        <v>3</v>
      </c>
      <c r="D74" s="6">
        <v>0</v>
      </c>
      <c r="E74" s="6">
        <v>0</v>
      </c>
      <c r="F74" s="6">
        <v>0</v>
      </c>
      <c r="G74" s="6">
        <v>82</v>
      </c>
      <c r="H74" s="13">
        <v>78971.11</v>
      </c>
      <c r="I74" s="13">
        <v>1741.34</v>
      </c>
      <c r="J74" s="13">
        <v>4473.54</v>
      </c>
    </row>
    <row r="75" spans="1:10" x14ac:dyDescent="0.3">
      <c r="A75" s="7" t="s">
        <v>553</v>
      </c>
      <c r="B75" s="6">
        <v>1318</v>
      </c>
      <c r="C75" s="6">
        <v>329</v>
      </c>
      <c r="D75" s="6">
        <v>77</v>
      </c>
      <c r="E75" s="6">
        <v>0</v>
      </c>
      <c r="F75" s="6">
        <v>0</v>
      </c>
      <c r="G75" s="6">
        <v>1724</v>
      </c>
      <c r="H75" s="13">
        <v>517003.88</v>
      </c>
      <c r="I75" s="13">
        <v>35581.72</v>
      </c>
      <c r="J75" s="13">
        <v>28873.23</v>
      </c>
    </row>
    <row r="76" spans="1:10" x14ac:dyDescent="0.3">
      <c r="A76" s="7" t="s">
        <v>342</v>
      </c>
      <c r="B76" s="6">
        <v>27272</v>
      </c>
      <c r="C76" s="6">
        <v>13534</v>
      </c>
      <c r="D76" s="6">
        <v>2004</v>
      </c>
      <c r="E76" s="6">
        <v>0</v>
      </c>
      <c r="F76" s="6">
        <v>0</v>
      </c>
      <c r="G76" s="6">
        <v>42810</v>
      </c>
      <c r="H76" s="13">
        <v>43857087.130000003</v>
      </c>
      <c r="I76" s="13">
        <v>798630.74</v>
      </c>
      <c r="J76" s="13">
        <v>2483979.9</v>
      </c>
    </row>
    <row r="77" spans="1:10" x14ac:dyDescent="0.3">
      <c r="A77" s="7" t="s">
        <v>343</v>
      </c>
      <c r="B77" s="6">
        <v>45572</v>
      </c>
      <c r="C77" s="6">
        <v>17588</v>
      </c>
      <c r="D77" s="6">
        <v>0</v>
      </c>
      <c r="E77" s="6">
        <v>0</v>
      </c>
      <c r="F77" s="6">
        <v>0</v>
      </c>
      <c r="G77" s="6">
        <v>63160</v>
      </c>
      <c r="H77" s="13">
        <v>8020101.2800000003</v>
      </c>
      <c r="I77" s="13">
        <v>0</v>
      </c>
      <c r="J77" s="13">
        <v>217196.21</v>
      </c>
    </row>
    <row r="78" spans="1:10" x14ac:dyDescent="0.3">
      <c r="A78" s="7" t="s">
        <v>344</v>
      </c>
      <c r="B78" s="6">
        <v>14088</v>
      </c>
      <c r="C78" s="6">
        <v>3583</v>
      </c>
      <c r="D78" s="6">
        <v>0</v>
      </c>
      <c r="E78" s="6">
        <v>0</v>
      </c>
      <c r="F78" s="6">
        <v>0</v>
      </c>
      <c r="G78" s="6">
        <v>17671</v>
      </c>
      <c r="H78" s="13">
        <v>3839958.55</v>
      </c>
      <c r="I78" s="13">
        <v>0</v>
      </c>
      <c r="J78" s="13">
        <v>0</v>
      </c>
    </row>
    <row r="79" spans="1:10" x14ac:dyDescent="0.3">
      <c r="A79" s="7" t="s">
        <v>345</v>
      </c>
      <c r="B79" s="6">
        <v>13132</v>
      </c>
      <c r="C79" s="6">
        <v>3315</v>
      </c>
      <c r="D79" s="6">
        <v>16</v>
      </c>
      <c r="E79" s="6">
        <v>0</v>
      </c>
      <c r="F79" s="6">
        <v>0</v>
      </c>
      <c r="G79" s="6">
        <v>16463</v>
      </c>
      <c r="H79" s="13">
        <v>7047752.96</v>
      </c>
      <c r="I79" s="13">
        <v>0</v>
      </c>
      <c r="J79" s="13">
        <v>146087.04000000001</v>
      </c>
    </row>
    <row r="80" spans="1:10" x14ac:dyDescent="0.3">
      <c r="A80" s="7" t="s">
        <v>346</v>
      </c>
      <c r="B80" s="6">
        <v>262517</v>
      </c>
      <c r="C80" s="6">
        <v>43456</v>
      </c>
      <c r="D80" s="6">
        <v>0</v>
      </c>
      <c r="E80" s="6">
        <v>0</v>
      </c>
      <c r="F80" s="6">
        <v>0</v>
      </c>
      <c r="G80" s="6">
        <v>305973</v>
      </c>
      <c r="H80" s="13">
        <v>27919961.98</v>
      </c>
      <c r="I80" s="13">
        <v>1036.1400000000001</v>
      </c>
      <c r="J80" s="13">
        <v>0</v>
      </c>
    </row>
    <row r="81" spans="1:10" x14ac:dyDescent="0.3">
      <c r="A81" s="7" t="s">
        <v>347</v>
      </c>
      <c r="B81" s="6">
        <v>14088</v>
      </c>
      <c r="C81" s="6">
        <v>3583</v>
      </c>
      <c r="D81" s="6">
        <v>0</v>
      </c>
      <c r="E81" s="6">
        <v>0</v>
      </c>
      <c r="F81" s="6">
        <v>0</v>
      </c>
      <c r="G81" s="6">
        <v>17671</v>
      </c>
      <c r="H81" s="13">
        <v>1536102.87</v>
      </c>
      <c r="I81" s="13">
        <v>0</v>
      </c>
      <c r="J81" s="13">
        <v>0</v>
      </c>
    </row>
    <row r="82" spans="1:10" x14ac:dyDescent="0.3">
      <c r="A82" s="7" t="s">
        <v>348</v>
      </c>
      <c r="B82" s="6">
        <v>20626</v>
      </c>
      <c r="C82" s="6">
        <v>6294</v>
      </c>
      <c r="D82" s="6">
        <v>0</v>
      </c>
      <c r="E82" s="6">
        <v>0</v>
      </c>
      <c r="F82" s="6">
        <v>0</v>
      </c>
      <c r="G82" s="6">
        <v>26920</v>
      </c>
      <c r="H82" s="13">
        <v>3745498.79</v>
      </c>
      <c r="I82" s="13">
        <v>0</v>
      </c>
      <c r="J82" s="13">
        <v>0</v>
      </c>
    </row>
    <row r="83" spans="1:10" x14ac:dyDescent="0.3">
      <c r="A83" s="7" t="s">
        <v>643</v>
      </c>
      <c r="B83" s="6">
        <v>158</v>
      </c>
      <c r="C83" s="6">
        <v>61</v>
      </c>
      <c r="D83" s="6">
        <v>0</v>
      </c>
      <c r="E83" s="6">
        <v>0</v>
      </c>
      <c r="F83" s="6">
        <v>0</v>
      </c>
      <c r="G83" s="6">
        <v>219</v>
      </c>
      <c r="H83" s="13">
        <v>80404.37</v>
      </c>
      <c r="I83" s="13">
        <v>3812.74</v>
      </c>
      <c r="J83" s="13">
        <v>4572.25</v>
      </c>
    </row>
    <row r="84" spans="1:10" ht="15.6" x14ac:dyDescent="0.3">
      <c r="A84" s="45" t="s">
        <v>554</v>
      </c>
      <c r="B84" s="47">
        <f t="shared" ref="B84:H84" si="0">SUM(B3:B83)</f>
        <v>3381665</v>
      </c>
      <c r="C84" s="47">
        <f t="shared" si="0"/>
        <v>1060400</v>
      </c>
      <c r="D84" s="47">
        <f t="shared" si="0"/>
        <v>280338</v>
      </c>
      <c r="E84" s="47">
        <f t="shared" si="0"/>
        <v>70856</v>
      </c>
      <c r="F84" s="47">
        <f t="shared" si="0"/>
        <v>0</v>
      </c>
      <c r="G84" s="47">
        <f t="shared" si="0"/>
        <v>4793259</v>
      </c>
      <c r="H84" s="49">
        <f t="shared" si="0"/>
        <v>2869816152.5500007</v>
      </c>
      <c r="I84" s="49"/>
      <c r="J84" s="49"/>
    </row>
    <row r="88" spans="1:10" x14ac:dyDescent="0.3">
      <c r="B88" s="8"/>
    </row>
    <row r="89" spans="1:10" x14ac:dyDescent="0.3">
      <c r="B89" s="8"/>
      <c r="D89" s="8"/>
    </row>
    <row r="90" spans="1:10" x14ac:dyDescent="0.3">
      <c r="C90" s="8"/>
    </row>
  </sheetData>
  <mergeCells count="1">
    <mergeCell ref="A1:J1"/>
  </mergeCells>
  <pageMargins left="0" right="0" top="0" bottom="0" header="0" footer="0"/>
  <pageSetup paperSize="9" scale="120" fitToHeight="2" orientation="landscape" r:id="rId1"/>
  <headerFooter>
    <oddFooter>&amp;C&amp;P/&amp;N&amp;R&amp;D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</sheetPr>
  <dimension ref="A1:H72"/>
  <sheetViews>
    <sheetView zoomScaleNormal="100" workbookViewId="0">
      <selection activeCell="D25" sqref="D25"/>
    </sheetView>
  </sheetViews>
  <sheetFormatPr defaultColWidth="9.109375" defaultRowHeight="14.4" x14ac:dyDescent="0.3"/>
  <cols>
    <col min="1" max="1" width="22.5546875" customWidth="1"/>
    <col min="2" max="2" width="11.44140625" customWidth="1"/>
    <col min="3" max="3" width="13.109375" customWidth="1"/>
    <col min="4" max="4" width="13.6640625" customWidth="1"/>
    <col min="5" max="5" width="12" customWidth="1"/>
    <col min="6" max="6" width="15.88671875" customWidth="1"/>
    <col min="7" max="7" width="14.6640625" customWidth="1"/>
    <col min="8" max="8" width="18" customWidth="1"/>
  </cols>
  <sheetData>
    <row r="1" spans="1:8" x14ac:dyDescent="0.3">
      <c r="A1" s="484"/>
      <c r="B1" s="484"/>
      <c r="C1" s="484"/>
      <c r="D1" s="484"/>
      <c r="E1" s="484"/>
      <c r="F1" s="484"/>
      <c r="G1" s="484"/>
      <c r="H1" s="484"/>
    </row>
    <row r="2" spans="1:8" s="38" customFormat="1" ht="40.5" customHeight="1" x14ac:dyDescent="0.3">
      <c r="A2" s="242" t="s">
        <v>44</v>
      </c>
      <c r="B2" s="391" t="s">
        <v>307</v>
      </c>
      <c r="C2" s="242" t="s">
        <v>5</v>
      </c>
      <c r="D2" s="242" t="s">
        <v>6</v>
      </c>
      <c r="E2" s="242" t="s">
        <v>45</v>
      </c>
      <c r="F2" s="391" t="s">
        <v>615</v>
      </c>
      <c r="G2" s="391" t="s">
        <v>563</v>
      </c>
      <c r="H2" s="391" t="s">
        <v>3</v>
      </c>
    </row>
    <row r="3" spans="1:8" x14ac:dyDescent="0.3">
      <c r="A3" s="80" t="s">
        <v>501</v>
      </c>
      <c r="B3" s="80" t="s">
        <v>76</v>
      </c>
      <c r="C3" s="81">
        <v>0</v>
      </c>
      <c r="D3" s="81">
        <v>352</v>
      </c>
      <c r="E3" s="81">
        <v>8</v>
      </c>
      <c r="F3" s="81">
        <v>24</v>
      </c>
      <c r="G3" s="81">
        <v>384</v>
      </c>
      <c r="H3" s="7">
        <v>357.14</v>
      </c>
    </row>
    <row r="4" spans="1:8" x14ac:dyDescent="0.3">
      <c r="A4" s="80" t="s">
        <v>501</v>
      </c>
      <c r="B4" s="80" t="s">
        <v>77</v>
      </c>
      <c r="C4" s="81">
        <v>21</v>
      </c>
      <c r="D4" s="81">
        <v>132</v>
      </c>
      <c r="E4" s="81">
        <v>642</v>
      </c>
      <c r="F4" s="81">
        <v>44</v>
      </c>
      <c r="G4" s="81">
        <v>839</v>
      </c>
      <c r="H4" s="7">
        <v>513.83000000000004</v>
      </c>
    </row>
    <row r="5" spans="1:8" x14ac:dyDescent="0.3">
      <c r="A5" s="80" t="s">
        <v>501</v>
      </c>
      <c r="B5" s="80" t="s">
        <v>95</v>
      </c>
      <c r="C5" s="81">
        <v>81</v>
      </c>
      <c r="D5" s="81">
        <v>120</v>
      </c>
      <c r="E5" s="81">
        <v>524</v>
      </c>
      <c r="F5" s="81">
        <v>35</v>
      </c>
      <c r="G5" s="81">
        <v>760</v>
      </c>
      <c r="H5" s="7">
        <v>657.63</v>
      </c>
    </row>
    <row r="6" spans="1:8" x14ac:dyDescent="0.3">
      <c r="A6" s="80" t="s">
        <v>501</v>
      </c>
      <c r="B6" s="80" t="s">
        <v>96</v>
      </c>
      <c r="C6" s="81">
        <v>516</v>
      </c>
      <c r="D6" s="81">
        <v>218</v>
      </c>
      <c r="E6" s="81">
        <v>609</v>
      </c>
      <c r="F6" s="81">
        <v>33</v>
      </c>
      <c r="G6" s="81">
        <v>1376</v>
      </c>
      <c r="H6" s="7">
        <v>821.61</v>
      </c>
    </row>
    <row r="7" spans="1:8" x14ac:dyDescent="0.3">
      <c r="A7" s="80" t="s">
        <v>501</v>
      </c>
      <c r="B7" s="80" t="s">
        <v>97</v>
      </c>
      <c r="C7" s="81">
        <v>3732</v>
      </c>
      <c r="D7" s="81">
        <v>288</v>
      </c>
      <c r="E7" s="81">
        <v>568</v>
      </c>
      <c r="F7" s="81">
        <v>43</v>
      </c>
      <c r="G7" s="81">
        <v>4631</v>
      </c>
      <c r="H7" s="7">
        <v>956.86</v>
      </c>
    </row>
    <row r="8" spans="1:8" x14ac:dyDescent="0.3">
      <c r="A8" s="80" t="s">
        <v>501</v>
      </c>
      <c r="B8" s="80" t="s">
        <v>98</v>
      </c>
      <c r="C8" s="81">
        <v>2978</v>
      </c>
      <c r="D8" s="81">
        <v>484</v>
      </c>
      <c r="E8" s="81">
        <v>262</v>
      </c>
      <c r="F8" s="81">
        <v>61</v>
      </c>
      <c r="G8" s="81">
        <v>3785</v>
      </c>
      <c r="H8" s="7">
        <v>716.17</v>
      </c>
    </row>
    <row r="9" spans="1:8" x14ac:dyDescent="0.3">
      <c r="A9" s="80" t="s">
        <v>501</v>
      </c>
      <c r="B9" s="80" t="s">
        <v>99</v>
      </c>
      <c r="C9" s="81">
        <v>298</v>
      </c>
      <c r="D9" s="81">
        <v>566</v>
      </c>
      <c r="E9" s="81">
        <v>62</v>
      </c>
      <c r="F9" s="81">
        <v>85</v>
      </c>
      <c r="G9" s="81">
        <v>1011</v>
      </c>
      <c r="H9" s="7">
        <v>724.16</v>
      </c>
    </row>
    <row r="10" spans="1:8" x14ac:dyDescent="0.3">
      <c r="A10" s="80" t="s">
        <v>501</v>
      </c>
      <c r="B10" s="80" t="s">
        <v>100</v>
      </c>
      <c r="C10" s="81">
        <v>83</v>
      </c>
      <c r="D10" s="81">
        <v>657</v>
      </c>
      <c r="E10" s="81">
        <v>40</v>
      </c>
      <c r="F10" s="81">
        <v>138</v>
      </c>
      <c r="G10" s="81">
        <v>918</v>
      </c>
      <c r="H10" s="7">
        <v>692.23</v>
      </c>
    </row>
    <row r="11" spans="1:8" x14ac:dyDescent="0.3">
      <c r="A11" s="80" t="s">
        <v>501</v>
      </c>
      <c r="B11" s="80" t="s">
        <v>101</v>
      </c>
      <c r="C11" s="81">
        <v>51</v>
      </c>
      <c r="D11" s="81">
        <v>528</v>
      </c>
      <c r="E11" s="81">
        <v>24</v>
      </c>
      <c r="F11" s="81">
        <v>212</v>
      </c>
      <c r="G11" s="81">
        <v>815</v>
      </c>
      <c r="H11" s="7">
        <v>720.67</v>
      </c>
    </row>
    <row r="12" spans="1:8" x14ac:dyDescent="0.3">
      <c r="A12" s="80" t="s">
        <v>501</v>
      </c>
      <c r="B12" s="80" t="s">
        <v>109</v>
      </c>
      <c r="C12" s="81">
        <v>21</v>
      </c>
      <c r="D12" s="81">
        <v>400</v>
      </c>
      <c r="E12" s="81">
        <v>10</v>
      </c>
      <c r="F12" s="81">
        <v>298</v>
      </c>
      <c r="G12" s="81">
        <v>729</v>
      </c>
      <c r="H12" s="7">
        <v>736.98</v>
      </c>
    </row>
    <row r="13" spans="1:8" x14ac:dyDescent="0.3">
      <c r="A13" s="80" t="s">
        <v>501</v>
      </c>
      <c r="B13" s="80" t="s">
        <v>110</v>
      </c>
      <c r="C13" s="81">
        <v>10</v>
      </c>
      <c r="D13" s="81">
        <v>126</v>
      </c>
      <c r="E13" s="81">
        <v>4</v>
      </c>
      <c r="F13" s="81">
        <v>230</v>
      </c>
      <c r="G13" s="81">
        <v>370</v>
      </c>
      <c r="H13" s="7">
        <v>764.13</v>
      </c>
    </row>
    <row r="14" spans="1:8" x14ac:dyDescent="0.3">
      <c r="A14" s="80" t="s">
        <v>501</v>
      </c>
      <c r="B14" s="80" t="s">
        <v>111</v>
      </c>
      <c r="C14" s="216">
        <v>0</v>
      </c>
      <c r="D14" s="216">
        <v>28</v>
      </c>
      <c r="E14" s="216">
        <v>0</v>
      </c>
      <c r="F14" s="216">
        <v>70</v>
      </c>
      <c r="G14" s="216">
        <v>98</v>
      </c>
      <c r="H14" s="7">
        <v>783.16</v>
      </c>
    </row>
    <row r="15" spans="1:8" x14ac:dyDescent="0.3">
      <c r="A15" s="7" t="s">
        <v>501</v>
      </c>
      <c r="B15" s="7" t="s">
        <v>420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x14ac:dyDescent="0.3">
      <c r="A16" s="7" t="s">
        <v>501</v>
      </c>
      <c r="B16" s="7" t="s">
        <v>485</v>
      </c>
      <c r="C16" s="7">
        <v>7791</v>
      </c>
      <c r="D16" s="7">
        <v>3899</v>
      </c>
      <c r="E16" s="7">
        <v>2753</v>
      </c>
      <c r="F16" s="7">
        <v>1273</v>
      </c>
      <c r="G16" s="7">
        <v>15716</v>
      </c>
      <c r="H16" s="7">
        <v>775.78</v>
      </c>
    </row>
    <row r="17" spans="1:8" x14ac:dyDescent="0.3">
      <c r="A17" s="80" t="s">
        <v>416</v>
      </c>
      <c r="B17" s="80" t="s">
        <v>76</v>
      </c>
      <c r="C17" s="81">
        <v>0</v>
      </c>
      <c r="D17" s="81">
        <v>48</v>
      </c>
      <c r="E17" s="81">
        <v>0</v>
      </c>
      <c r="F17" s="81">
        <v>0</v>
      </c>
      <c r="G17" s="81">
        <v>48</v>
      </c>
      <c r="H17" s="7">
        <v>263.57</v>
      </c>
    </row>
    <row r="18" spans="1:8" x14ac:dyDescent="0.3">
      <c r="A18" s="80" t="s">
        <v>416</v>
      </c>
      <c r="B18" s="80" t="s">
        <v>77</v>
      </c>
      <c r="C18" s="81">
        <v>59</v>
      </c>
      <c r="D18" s="81">
        <v>15</v>
      </c>
      <c r="E18" s="81">
        <v>19</v>
      </c>
      <c r="F18" s="81">
        <v>25</v>
      </c>
      <c r="G18" s="81">
        <v>118</v>
      </c>
      <c r="H18" s="7">
        <v>1344.81</v>
      </c>
    </row>
    <row r="19" spans="1:8" x14ac:dyDescent="0.3">
      <c r="A19" s="80" t="s">
        <v>416</v>
      </c>
      <c r="B19" s="80" t="s">
        <v>95</v>
      </c>
      <c r="C19" s="81">
        <v>59</v>
      </c>
      <c r="D19" s="81">
        <v>9</v>
      </c>
      <c r="E19" s="81">
        <v>15</v>
      </c>
      <c r="F19" s="81">
        <v>6</v>
      </c>
      <c r="G19" s="81">
        <v>89</v>
      </c>
      <c r="H19" s="7">
        <v>1556.56</v>
      </c>
    </row>
    <row r="20" spans="1:8" x14ac:dyDescent="0.3">
      <c r="A20" s="80" t="s">
        <v>416</v>
      </c>
      <c r="B20" s="80" t="s">
        <v>96</v>
      </c>
      <c r="C20" s="81">
        <v>162</v>
      </c>
      <c r="D20" s="81">
        <v>18</v>
      </c>
      <c r="E20" s="81">
        <v>13</v>
      </c>
      <c r="F20" s="81">
        <v>10</v>
      </c>
      <c r="G20" s="81">
        <v>203</v>
      </c>
      <c r="H20" s="7">
        <v>1276.1199999999999</v>
      </c>
    </row>
    <row r="21" spans="1:8" x14ac:dyDescent="0.3">
      <c r="A21" s="80" t="s">
        <v>416</v>
      </c>
      <c r="B21" s="80" t="s">
        <v>97</v>
      </c>
      <c r="C21" s="81">
        <v>301</v>
      </c>
      <c r="D21" s="81">
        <v>13</v>
      </c>
      <c r="E21" s="81">
        <v>8</v>
      </c>
      <c r="F21" s="81">
        <v>5</v>
      </c>
      <c r="G21" s="81">
        <v>327</v>
      </c>
      <c r="H21" s="7">
        <v>1245.08</v>
      </c>
    </row>
    <row r="22" spans="1:8" x14ac:dyDescent="0.3">
      <c r="A22" s="80" t="s">
        <v>416</v>
      </c>
      <c r="B22" s="80" t="s">
        <v>98</v>
      </c>
      <c r="C22" s="81">
        <v>194</v>
      </c>
      <c r="D22" s="81">
        <v>10</v>
      </c>
      <c r="E22" s="81">
        <v>2</v>
      </c>
      <c r="F22" s="81">
        <v>6</v>
      </c>
      <c r="G22" s="81">
        <v>212</v>
      </c>
      <c r="H22" s="7">
        <v>1280.97</v>
      </c>
    </row>
    <row r="23" spans="1:8" x14ac:dyDescent="0.3">
      <c r="A23" s="80" t="s">
        <v>416</v>
      </c>
      <c r="B23" s="80" t="s">
        <v>99</v>
      </c>
      <c r="C23" s="81">
        <v>18</v>
      </c>
      <c r="D23" s="81">
        <v>6</v>
      </c>
      <c r="E23" s="81">
        <v>0</v>
      </c>
      <c r="F23" s="81">
        <v>9</v>
      </c>
      <c r="G23" s="81">
        <v>33</v>
      </c>
      <c r="H23" s="7">
        <v>972.12</v>
      </c>
    </row>
    <row r="24" spans="1:8" x14ac:dyDescent="0.3">
      <c r="A24" s="80" t="s">
        <v>416</v>
      </c>
      <c r="B24" s="80" t="s">
        <v>100</v>
      </c>
      <c r="C24" s="81">
        <v>4</v>
      </c>
      <c r="D24" s="81">
        <v>1</v>
      </c>
      <c r="E24" s="81">
        <v>0</v>
      </c>
      <c r="F24" s="81">
        <v>5</v>
      </c>
      <c r="G24" s="81">
        <v>10</v>
      </c>
      <c r="H24" s="7">
        <v>855.78</v>
      </c>
    </row>
    <row r="25" spans="1:8" x14ac:dyDescent="0.3">
      <c r="A25" s="80" t="s">
        <v>416</v>
      </c>
      <c r="B25" s="80" t="s">
        <v>101</v>
      </c>
      <c r="C25" s="81">
        <v>2</v>
      </c>
      <c r="D25" s="81">
        <v>2</v>
      </c>
      <c r="E25" s="81">
        <v>0</v>
      </c>
      <c r="F25" s="81">
        <v>3</v>
      </c>
      <c r="G25" s="81">
        <v>7</v>
      </c>
      <c r="H25" s="7">
        <v>689.59</v>
      </c>
    </row>
    <row r="26" spans="1:8" x14ac:dyDescent="0.3">
      <c r="A26" s="80" t="s">
        <v>416</v>
      </c>
      <c r="B26" s="80" t="s">
        <v>109</v>
      </c>
      <c r="C26" s="81">
        <v>0</v>
      </c>
      <c r="D26" s="81">
        <v>6</v>
      </c>
      <c r="E26" s="81">
        <v>0</v>
      </c>
      <c r="F26" s="81">
        <v>0</v>
      </c>
      <c r="G26" s="81">
        <v>6</v>
      </c>
      <c r="H26" s="7">
        <v>585.01</v>
      </c>
    </row>
    <row r="27" spans="1:8" x14ac:dyDescent="0.3">
      <c r="A27" s="80" t="s">
        <v>416</v>
      </c>
      <c r="B27" s="80" t="s">
        <v>110</v>
      </c>
      <c r="C27" s="81">
        <v>0</v>
      </c>
      <c r="D27" s="81">
        <v>1</v>
      </c>
      <c r="E27" s="81">
        <v>0</v>
      </c>
      <c r="F27" s="81">
        <v>0</v>
      </c>
      <c r="G27" s="81">
        <v>1</v>
      </c>
      <c r="H27" s="7">
        <v>565.91</v>
      </c>
    </row>
    <row r="28" spans="1:8" x14ac:dyDescent="0.3">
      <c r="A28" s="80" t="s">
        <v>416</v>
      </c>
      <c r="B28" s="80" t="s">
        <v>111</v>
      </c>
      <c r="C28" s="81">
        <v>0</v>
      </c>
      <c r="D28" s="81">
        <v>1</v>
      </c>
      <c r="E28" s="81">
        <v>0</v>
      </c>
      <c r="F28" s="81">
        <v>0</v>
      </c>
      <c r="G28" s="81">
        <v>1</v>
      </c>
      <c r="H28" s="7">
        <v>316.10000000000002</v>
      </c>
    </row>
    <row r="29" spans="1:8" x14ac:dyDescent="0.3">
      <c r="A29" s="80" t="s">
        <v>416</v>
      </c>
      <c r="B29" s="80" t="s">
        <v>420</v>
      </c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7">
        <v>0</v>
      </c>
    </row>
    <row r="30" spans="1:8" x14ac:dyDescent="0.3">
      <c r="A30" s="80" t="s">
        <v>416</v>
      </c>
      <c r="B30" s="80" t="s">
        <v>485</v>
      </c>
      <c r="C30" s="81">
        <v>799</v>
      </c>
      <c r="D30" s="81">
        <v>130</v>
      </c>
      <c r="E30" s="81">
        <v>57</v>
      </c>
      <c r="F30" s="81">
        <v>69</v>
      </c>
      <c r="G30" s="81">
        <v>1055</v>
      </c>
      <c r="H30" s="7">
        <v>1229.8499999999999</v>
      </c>
    </row>
    <row r="31" spans="1:8" x14ac:dyDescent="0.3">
      <c r="A31" s="80" t="s">
        <v>492</v>
      </c>
      <c r="B31" s="80" t="s">
        <v>76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7">
        <v>0</v>
      </c>
    </row>
    <row r="32" spans="1:8" x14ac:dyDescent="0.3">
      <c r="A32" s="80" t="s">
        <v>492</v>
      </c>
      <c r="B32" s="80" t="s">
        <v>77</v>
      </c>
      <c r="C32" s="81">
        <v>0</v>
      </c>
      <c r="D32" s="81">
        <v>0</v>
      </c>
      <c r="E32" s="81">
        <v>0</v>
      </c>
      <c r="F32" s="81">
        <v>0</v>
      </c>
      <c r="G32" s="81">
        <v>0</v>
      </c>
      <c r="H32" s="7">
        <v>0</v>
      </c>
    </row>
    <row r="33" spans="1:8" x14ac:dyDescent="0.3">
      <c r="A33" s="80" t="s">
        <v>492</v>
      </c>
      <c r="B33" s="80" t="s">
        <v>95</v>
      </c>
      <c r="C33" s="81">
        <v>0</v>
      </c>
      <c r="D33" s="81">
        <v>0</v>
      </c>
      <c r="E33" s="81">
        <v>0</v>
      </c>
      <c r="F33" s="81">
        <v>0</v>
      </c>
      <c r="G33" s="81">
        <v>0</v>
      </c>
      <c r="H33" s="7">
        <v>0</v>
      </c>
    </row>
    <row r="34" spans="1:8" x14ac:dyDescent="0.3">
      <c r="A34" s="80" t="s">
        <v>492</v>
      </c>
      <c r="B34" s="80" t="s">
        <v>96</v>
      </c>
      <c r="C34" s="81">
        <v>0</v>
      </c>
      <c r="D34" s="81">
        <v>2</v>
      </c>
      <c r="E34" s="81">
        <v>0</v>
      </c>
      <c r="F34" s="81">
        <v>0</v>
      </c>
      <c r="G34" s="81">
        <v>2</v>
      </c>
      <c r="H34" s="7">
        <v>2935.32</v>
      </c>
    </row>
    <row r="35" spans="1:8" x14ac:dyDescent="0.3">
      <c r="A35" s="80" t="s">
        <v>492</v>
      </c>
      <c r="B35" s="80" t="s">
        <v>97</v>
      </c>
      <c r="C35" s="81">
        <v>3</v>
      </c>
      <c r="D35" s="81">
        <v>0</v>
      </c>
      <c r="E35" s="81">
        <v>0</v>
      </c>
      <c r="F35" s="81">
        <v>0</v>
      </c>
      <c r="G35" s="81">
        <v>3</v>
      </c>
      <c r="H35" s="7">
        <v>3603.72</v>
      </c>
    </row>
    <row r="36" spans="1:8" x14ac:dyDescent="0.3">
      <c r="A36" s="80" t="s">
        <v>492</v>
      </c>
      <c r="B36" s="80" t="s">
        <v>98</v>
      </c>
      <c r="C36" s="81">
        <v>0</v>
      </c>
      <c r="D36" s="81">
        <v>3</v>
      </c>
      <c r="E36" s="81">
        <v>0</v>
      </c>
      <c r="F36" s="81">
        <v>0</v>
      </c>
      <c r="G36" s="81">
        <v>3</v>
      </c>
      <c r="H36" s="7">
        <v>2123.2600000000002</v>
      </c>
    </row>
    <row r="37" spans="1:8" x14ac:dyDescent="0.3">
      <c r="A37" s="80" t="s">
        <v>492</v>
      </c>
      <c r="B37" s="80" t="s">
        <v>99</v>
      </c>
      <c r="C37" s="81">
        <v>0</v>
      </c>
      <c r="D37" s="81">
        <v>0</v>
      </c>
      <c r="E37" s="81">
        <v>0</v>
      </c>
      <c r="F37" s="81">
        <v>0</v>
      </c>
      <c r="G37" s="81">
        <v>0</v>
      </c>
      <c r="H37" s="7">
        <v>0</v>
      </c>
    </row>
    <row r="38" spans="1:8" x14ac:dyDescent="0.3">
      <c r="A38" s="80" t="s">
        <v>492</v>
      </c>
      <c r="B38" s="80" t="s">
        <v>100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7">
        <v>0</v>
      </c>
    </row>
    <row r="39" spans="1:8" x14ac:dyDescent="0.3">
      <c r="A39" s="80" t="s">
        <v>492</v>
      </c>
      <c r="B39" s="80" t="s">
        <v>101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7">
        <v>0</v>
      </c>
    </row>
    <row r="40" spans="1:8" x14ac:dyDescent="0.3">
      <c r="A40" s="80" t="s">
        <v>492</v>
      </c>
      <c r="B40" s="80" t="s">
        <v>109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7">
        <v>0</v>
      </c>
    </row>
    <row r="41" spans="1:8" x14ac:dyDescent="0.3">
      <c r="A41" s="80" t="s">
        <v>492</v>
      </c>
      <c r="B41" s="80" t="s">
        <v>110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7">
        <v>0</v>
      </c>
    </row>
    <row r="42" spans="1:8" x14ac:dyDescent="0.3">
      <c r="A42" s="80" t="s">
        <v>492</v>
      </c>
      <c r="B42" s="80" t="s">
        <v>111</v>
      </c>
      <c r="C42" s="81">
        <v>0</v>
      </c>
      <c r="D42" s="81">
        <v>0</v>
      </c>
      <c r="E42" s="81">
        <v>0</v>
      </c>
      <c r="F42" s="81">
        <v>0</v>
      </c>
      <c r="G42" s="81">
        <v>0</v>
      </c>
      <c r="H42" s="7">
        <v>0</v>
      </c>
    </row>
    <row r="43" spans="1:8" x14ac:dyDescent="0.3">
      <c r="A43" s="80" t="s">
        <v>492</v>
      </c>
      <c r="B43" s="80" t="s">
        <v>420</v>
      </c>
      <c r="C43" s="81">
        <v>0</v>
      </c>
      <c r="D43" s="81">
        <v>0</v>
      </c>
      <c r="E43" s="81">
        <v>0</v>
      </c>
      <c r="F43" s="81">
        <v>0</v>
      </c>
      <c r="G43" s="81">
        <v>0</v>
      </c>
      <c r="H43" s="7">
        <v>0</v>
      </c>
    </row>
    <row r="44" spans="1:8" x14ac:dyDescent="0.3">
      <c r="A44" s="80" t="s">
        <v>492</v>
      </c>
      <c r="B44" s="80" t="s">
        <v>485</v>
      </c>
      <c r="C44" s="81">
        <v>3</v>
      </c>
      <c r="D44" s="81">
        <v>5</v>
      </c>
      <c r="E44" s="81">
        <v>0</v>
      </c>
      <c r="F44" s="81">
        <v>0</v>
      </c>
      <c r="G44" s="81">
        <v>8</v>
      </c>
      <c r="H44" s="7">
        <v>2881.45</v>
      </c>
    </row>
    <row r="45" spans="1:8" x14ac:dyDescent="0.3">
      <c r="A45" s="80" t="s">
        <v>555</v>
      </c>
      <c r="B45" s="80" t="s">
        <v>76</v>
      </c>
      <c r="C45" s="81">
        <v>1</v>
      </c>
      <c r="D45" s="81">
        <v>236</v>
      </c>
      <c r="E45" s="81">
        <v>3</v>
      </c>
      <c r="F45" s="81">
        <v>0</v>
      </c>
      <c r="G45" s="81">
        <v>240</v>
      </c>
      <c r="H45" s="7">
        <v>49.05</v>
      </c>
    </row>
    <row r="46" spans="1:8" x14ac:dyDescent="0.3">
      <c r="A46" s="80" t="s">
        <v>555</v>
      </c>
      <c r="B46" s="80" t="s">
        <v>77</v>
      </c>
      <c r="C46" s="81">
        <v>15</v>
      </c>
      <c r="D46" s="81">
        <v>91</v>
      </c>
      <c r="E46" s="81">
        <v>303</v>
      </c>
      <c r="F46" s="81">
        <v>0</v>
      </c>
      <c r="G46" s="81">
        <v>409</v>
      </c>
      <c r="H46" s="7">
        <v>67.8</v>
      </c>
    </row>
    <row r="47" spans="1:8" x14ac:dyDescent="0.3">
      <c r="A47" s="80" t="s">
        <v>555</v>
      </c>
      <c r="B47" s="80" t="s">
        <v>95</v>
      </c>
      <c r="C47" s="81">
        <v>79</v>
      </c>
      <c r="D47" s="81">
        <v>97</v>
      </c>
      <c r="E47" s="81">
        <v>250</v>
      </c>
      <c r="F47" s="81">
        <v>0</v>
      </c>
      <c r="G47" s="81">
        <v>426</v>
      </c>
      <c r="H47" s="7">
        <v>142.22</v>
      </c>
    </row>
    <row r="48" spans="1:8" x14ac:dyDescent="0.3">
      <c r="A48" s="80" t="s">
        <v>555</v>
      </c>
      <c r="B48" s="80" t="s">
        <v>96</v>
      </c>
      <c r="C48" s="81">
        <v>775</v>
      </c>
      <c r="D48" s="81">
        <v>152</v>
      </c>
      <c r="E48" s="81">
        <v>368</v>
      </c>
      <c r="F48" s="81">
        <v>0</v>
      </c>
      <c r="G48" s="81">
        <v>1295</v>
      </c>
      <c r="H48" s="7">
        <v>201.79</v>
      </c>
    </row>
    <row r="49" spans="1:8" x14ac:dyDescent="0.3">
      <c r="A49" s="80" t="s">
        <v>555</v>
      </c>
      <c r="B49" s="80" t="s">
        <v>97</v>
      </c>
      <c r="C49" s="81">
        <v>2372</v>
      </c>
      <c r="D49" s="81">
        <v>202</v>
      </c>
      <c r="E49" s="81">
        <v>290</v>
      </c>
      <c r="F49" s="81">
        <v>0</v>
      </c>
      <c r="G49" s="81">
        <v>2864</v>
      </c>
      <c r="H49" s="7">
        <v>219.57</v>
      </c>
    </row>
    <row r="50" spans="1:8" x14ac:dyDescent="0.3">
      <c r="A50" s="80" t="s">
        <v>555</v>
      </c>
      <c r="B50" s="80" t="s">
        <v>98</v>
      </c>
      <c r="C50" s="81">
        <v>1358</v>
      </c>
      <c r="D50" s="81">
        <v>295</v>
      </c>
      <c r="E50" s="81">
        <v>156</v>
      </c>
      <c r="F50" s="81">
        <v>0</v>
      </c>
      <c r="G50" s="81">
        <v>1809</v>
      </c>
      <c r="H50" s="7">
        <v>210.56</v>
      </c>
    </row>
    <row r="51" spans="1:8" x14ac:dyDescent="0.3">
      <c r="A51" s="80" t="s">
        <v>555</v>
      </c>
      <c r="B51" s="80" t="s">
        <v>99</v>
      </c>
      <c r="C51" s="81">
        <v>208</v>
      </c>
      <c r="D51" s="81">
        <v>369</v>
      </c>
      <c r="E51" s="81">
        <v>34</v>
      </c>
      <c r="F51" s="81">
        <v>0</v>
      </c>
      <c r="G51" s="81">
        <v>611</v>
      </c>
      <c r="H51" s="7">
        <v>208.33</v>
      </c>
    </row>
    <row r="52" spans="1:8" x14ac:dyDescent="0.3">
      <c r="A52" s="80" t="s">
        <v>555</v>
      </c>
      <c r="B52" s="80" t="s">
        <v>100</v>
      </c>
      <c r="C52" s="81">
        <v>44</v>
      </c>
      <c r="D52" s="81">
        <v>353</v>
      </c>
      <c r="E52" s="81">
        <v>4</v>
      </c>
      <c r="F52" s="81">
        <v>0</v>
      </c>
      <c r="G52" s="81">
        <v>401</v>
      </c>
      <c r="H52" s="7">
        <v>170.18</v>
      </c>
    </row>
    <row r="53" spans="1:8" x14ac:dyDescent="0.3">
      <c r="A53" s="80" t="s">
        <v>555</v>
      </c>
      <c r="B53" s="80" t="s">
        <v>101</v>
      </c>
      <c r="C53" s="81">
        <v>8</v>
      </c>
      <c r="D53" s="81">
        <v>280</v>
      </c>
      <c r="E53" s="81">
        <v>4</v>
      </c>
      <c r="F53" s="81">
        <v>0</v>
      </c>
      <c r="G53" s="81">
        <v>292</v>
      </c>
      <c r="H53" s="7">
        <v>162.25</v>
      </c>
    </row>
    <row r="54" spans="1:8" x14ac:dyDescent="0.3">
      <c r="A54" s="80" t="s">
        <v>555</v>
      </c>
      <c r="B54" s="80" t="s">
        <v>109</v>
      </c>
      <c r="C54" s="81">
        <v>2</v>
      </c>
      <c r="D54" s="81">
        <v>191</v>
      </c>
      <c r="E54" s="81">
        <v>0</v>
      </c>
      <c r="F54" s="81">
        <v>0</v>
      </c>
      <c r="G54" s="81">
        <v>193</v>
      </c>
      <c r="H54" s="7">
        <v>141.77000000000001</v>
      </c>
    </row>
    <row r="55" spans="1:8" x14ac:dyDescent="0.3">
      <c r="A55" s="80" t="s">
        <v>555</v>
      </c>
      <c r="B55" s="80" t="s">
        <v>110</v>
      </c>
      <c r="C55" s="81">
        <v>0</v>
      </c>
      <c r="D55" s="81">
        <v>44</v>
      </c>
      <c r="E55" s="81">
        <v>0</v>
      </c>
      <c r="F55" s="81">
        <v>0</v>
      </c>
      <c r="G55" s="81">
        <v>44</v>
      </c>
      <c r="H55" s="7">
        <v>136.26</v>
      </c>
    </row>
    <row r="56" spans="1:8" x14ac:dyDescent="0.3">
      <c r="A56" s="80" t="s">
        <v>555</v>
      </c>
      <c r="B56" s="80" t="s">
        <v>111</v>
      </c>
      <c r="C56" s="81">
        <v>0</v>
      </c>
      <c r="D56" s="81">
        <v>5</v>
      </c>
      <c r="E56" s="81">
        <v>0</v>
      </c>
      <c r="F56" s="81">
        <v>0</v>
      </c>
      <c r="G56" s="81">
        <v>5</v>
      </c>
      <c r="H56" s="7">
        <v>115.89</v>
      </c>
    </row>
    <row r="57" spans="1:8" x14ac:dyDescent="0.3">
      <c r="A57" s="80" t="s">
        <v>555</v>
      </c>
      <c r="B57" s="80" t="s">
        <v>420</v>
      </c>
      <c r="C57" s="81">
        <v>0</v>
      </c>
      <c r="D57" s="81">
        <v>1</v>
      </c>
      <c r="E57" s="81">
        <v>0</v>
      </c>
      <c r="F57" s="81">
        <v>0</v>
      </c>
      <c r="G57" s="81">
        <v>1</v>
      </c>
      <c r="H57" s="7">
        <v>4.5</v>
      </c>
    </row>
    <row r="58" spans="1:8" x14ac:dyDescent="0.3">
      <c r="A58" s="80" t="s">
        <v>555</v>
      </c>
      <c r="B58" s="80" t="s">
        <v>485</v>
      </c>
      <c r="C58" s="81">
        <v>4862</v>
      </c>
      <c r="D58" s="81">
        <v>2316</v>
      </c>
      <c r="E58" s="81">
        <v>1412</v>
      </c>
      <c r="F58" s="81">
        <v>0</v>
      </c>
      <c r="G58" s="81">
        <v>8590</v>
      </c>
      <c r="H58" s="7">
        <v>191.85</v>
      </c>
    </row>
    <row r="59" spans="1:8" x14ac:dyDescent="0.3">
      <c r="A59" s="80" t="s">
        <v>588</v>
      </c>
      <c r="B59" s="80" t="s">
        <v>76</v>
      </c>
      <c r="C59" s="81">
        <v>0</v>
      </c>
      <c r="D59" s="81">
        <v>0</v>
      </c>
      <c r="E59" s="81">
        <v>0</v>
      </c>
      <c r="F59" s="81">
        <v>0</v>
      </c>
      <c r="G59" s="81">
        <v>0</v>
      </c>
      <c r="H59" s="7">
        <v>0</v>
      </c>
    </row>
    <row r="60" spans="1:8" x14ac:dyDescent="0.3">
      <c r="A60" s="80" t="s">
        <v>588</v>
      </c>
      <c r="B60" s="80" t="s">
        <v>77</v>
      </c>
      <c r="C60" s="81">
        <v>0</v>
      </c>
      <c r="D60" s="81">
        <v>0</v>
      </c>
      <c r="E60" s="81">
        <v>0</v>
      </c>
      <c r="F60" s="81">
        <v>0</v>
      </c>
      <c r="G60" s="81">
        <v>0</v>
      </c>
      <c r="H60" s="7">
        <v>0</v>
      </c>
    </row>
    <row r="61" spans="1:8" x14ac:dyDescent="0.3">
      <c r="A61" s="80" t="s">
        <v>588</v>
      </c>
      <c r="B61" s="80" t="s">
        <v>95</v>
      </c>
      <c r="C61" s="81">
        <v>0</v>
      </c>
      <c r="D61" s="81">
        <v>0</v>
      </c>
      <c r="E61" s="81">
        <v>0</v>
      </c>
      <c r="F61" s="81">
        <v>0</v>
      </c>
      <c r="G61" s="81">
        <v>0</v>
      </c>
      <c r="H61" s="7">
        <v>0</v>
      </c>
    </row>
    <row r="62" spans="1:8" x14ac:dyDescent="0.3">
      <c r="A62" s="80" t="s">
        <v>588</v>
      </c>
      <c r="B62" s="80" t="s">
        <v>96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7">
        <v>0</v>
      </c>
    </row>
    <row r="63" spans="1:8" x14ac:dyDescent="0.3">
      <c r="A63" s="80" t="s">
        <v>588</v>
      </c>
      <c r="B63" s="80" t="s">
        <v>97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7">
        <v>0</v>
      </c>
    </row>
    <row r="64" spans="1:8" x14ac:dyDescent="0.3">
      <c r="A64" s="80" t="s">
        <v>588</v>
      </c>
      <c r="B64" s="80" t="s">
        <v>98</v>
      </c>
      <c r="C64" s="81">
        <v>0</v>
      </c>
      <c r="D64" s="81">
        <v>0</v>
      </c>
      <c r="E64" s="81">
        <v>0</v>
      </c>
      <c r="F64" s="81">
        <v>216</v>
      </c>
      <c r="G64" s="81">
        <v>216</v>
      </c>
      <c r="H64" s="7">
        <v>369.77</v>
      </c>
    </row>
    <row r="65" spans="1:8" x14ac:dyDescent="0.3">
      <c r="A65" s="80" t="s">
        <v>588</v>
      </c>
      <c r="B65" s="80" t="s">
        <v>99</v>
      </c>
      <c r="C65" s="81">
        <v>0</v>
      </c>
      <c r="D65" s="81">
        <v>0</v>
      </c>
      <c r="E65" s="81">
        <v>0</v>
      </c>
      <c r="F65" s="81">
        <v>81</v>
      </c>
      <c r="G65" s="81">
        <v>81</v>
      </c>
      <c r="H65" s="7">
        <v>361.52</v>
      </c>
    </row>
    <row r="66" spans="1:8" x14ac:dyDescent="0.3">
      <c r="A66" s="80" t="s">
        <v>588</v>
      </c>
      <c r="B66" s="80" t="s">
        <v>100</v>
      </c>
      <c r="C66" s="81">
        <v>0</v>
      </c>
      <c r="D66" s="81">
        <v>0</v>
      </c>
      <c r="E66" s="81">
        <v>0</v>
      </c>
      <c r="F66" s="81">
        <v>20</v>
      </c>
      <c r="G66" s="81">
        <v>20</v>
      </c>
      <c r="H66" s="7">
        <v>377.21</v>
      </c>
    </row>
    <row r="67" spans="1:8" x14ac:dyDescent="0.3">
      <c r="A67" s="80" t="s">
        <v>588</v>
      </c>
      <c r="B67" s="80" t="s">
        <v>101</v>
      </c>
      <c r="C67" s="81">
        <v>0</v>
      </c>
      <c r="D67" s="81">
        <v>0</v>
      </c>
      <c r="E67" s="81">
        <v>0</v>
      </c>
      <c r="F67" s="81">
        <v>2</v>
      </c>
      <c r="G67" s="81">
        <v>2</v>
      </c>
      <c r="H67" s="7">
        <v>299.25</v>
      </c>
    </row>
    <row r="68" spans="1:8" x14ac:dyDescent="0.3">
      <c r="A68" s="80" t="s">
        <v>588</v>
      </c>
      <c r="B68" s="80" t="s">
        <v>109</v>
      </c>
      <c r="C68" s="81">
        <v>0</v>
      </c>
      <c r="D68" s="81">
        <v>0</v>
      </c>
      <c r="E68" s="81">
        <v>0</v>
      </c>
      <c r="F68" s="81">
        <v>3</v>
      </c>
      <c r="G68" s="81">
        <v>3</v>
      </c>
      <c r="H68" s="7">
        <v>256.52</v>
      </c>
    </row>
    <row r="69" spans="1:8" x14ac:dyDescent="0.3">
      <c r="A69" s="80" t="s">
        <v>588</v>
      </c>
      <c r="B69" s="80" t="s">
        <v>110</v>
      </c>
      <c r="C69" s="81">
        <v>0</v>
      </c>
      <c r="D69" s="81">
        <v>0</v>
      </c>
      <c r="E69" s="81">
        <v>0</v>
      </c>
      <c r="F69" s="81">
        <v>0</v>
      </c>
      <c r="G69" s="81">
        <v>0</v>
      </c>
      <c r="H69" s="7">
        <v>0</v>
      </c>
    </row>
    <row r="70" spans="1:8" x14ac:dyDescent="0.3">
      <c r="A70" s="80" t="s">
        <v>588</v>
      </c>
      <c r="B70" s="80" t="s">
        <v>111</v>
      </c>
      <c r="C70" s="81">
        <v>0</v>
      </c>
      <c r="D70" s="81">
        <v>0</v>
      </c>
      <c r="E70" s="81">
        <v>0</v>
      </c>
      <c r="F70" s="81">
        <v>0</v>
      </c>
      <c r="G70" s="81">
        <v>0</v>
      </c>
      <c r="H70" s="7">
        <v>0</v>
      </c>
    </row>
    <row r="71" spans="1:8" x14ac:dyDescent="0.3">
      <c r="A71" s="80" t="s">
        <v>588</v>
      </c>
      <c r="B71" s="80" t="s">
        <v>420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7">
        <v>0</v>
      </c>
    </row>
    <row r="72" spans="1:8" x14ac:dyDescent="0.3">
      <c r="A72" s="80" t="s">
        <v>588</v>
      </c>
      <c r="B72" s="80" t="s">
        <v>485</v>
      </c>
      <c r="C72" s="81">
        <v>0</v>
      </c>
      <c r="D72" s="81">
        <v>0</v>
      </c>
      <c r="E72" s="81">
        <v>0</v>
      </c>
      <c r="F72" s="81">
        <v>322</v>
      </c>
      <c r="G72" s="81">
        <v>322</v>
      </c>
      <c r="H72" s="7">
        <v>366.66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J66"/>
  <sheetViews>
    <sheetView workbookViewId="0">
      <selection activeCell="A2" sqref="A2"/>
    </sheetView>
  </sheetViews>
  <sheetFormatPr defaultRowHeight="14.4" x14ac:dyDescent="0.3"/>
  <cols>
    <col min="1" max="1" width="5.109375" style="64" customWidth="1"/>
    <col min="2" max="2" width="20.109375" bestFit="1" customWidth="1"/>
    <col min="3" max="3" width="12.6640625" customWidth="1"/>
    <col min="4" max="4" width="18.33203125" customWidth="1"/>
    <col min="5" max="5" width="11" customWidth="1"/>
    <col min="6" max="6" width="18.33203125" customWidth="1"/>
    <col min="7" max="7" width="11.5546875" customWidth="1"/>
    <col min="8" max="8" width="16.6640625" bestFit="1" customWidth="1"/>
    <col min="9" max="9" width="11.88671875" customWidth="1"/>
    <col min="10" max="10" width="18" customWidth="1"/>
  </cols>
  <sheetData>
    <row r="1" spans="1:10" s="38" customFormat="1" ht="15.6" x14ac:dyDescent="0.3">
      <c r="A1" s="429" t="s">
        <v>700</v>
      </c>
      <c r="B1" s="429"/>
      <c r="C1" s="429"/>
      <c r="D1" s="429"/>
      <c r="E1" s="429"/>
      <c r="F1" s="429"/>
      <c r="G1" s="429"/>
      <c r="H1" s="429"/>
      <c r="I1" s="429"/>
      <c r="J1" s="429"/>
    </row>
    <row r="2" spans="1:10" x14ac:dyDescent="0.3">
      <c r="A2" s="180"/>
    </row>
    <row r="3" spans="1:10" s="42" customFormat="1" ht="21" customHeight="1" x14ac:dyDescent="0.3">
      <c r="A3" s="478" t="s">
        <v>17</v>
      </c>
      <c r="B3" s="478" t="s">
        <v>30</v>
      </c>
      <c r="C3" s="485" t="s">
        <v>51</v>
      </c>
      <c r="D3" s="486"/>
      <c r="E3" s="485" t="s">
        <v>31</v>
      </c>
      <c r="F3" s="486"/>
      <c r="G3" s="485" t="s">
        <v>32</v>
      </c>
      <c r="H3" s="486"/>
      <c r="I3" s="485" t="s">
        <v>20</v>
      </c>
      <c r="J3" s="486"/>
    </row>
    <row r="4" spans="1:10" s="38" customFormat="1" ht="15.6" x14ac:dyDescent="0.3">
      <c r="A4" s="479"/>
      <c r="B4" s="479"/>
      <c r="C4" s="178" t="s">
        <v>1</v>
      </c>
      <c r="D4" s="178" t="s">
        <v>50</v>
      </c>
      <c r="E4" s="178" t="s">
        <v>1</v>
      </c>
      <c r="F4" s="182" t="s">
        <v>50</v>
      </c>
      <c r="G4" s="178" t="s">
        <v>1</v>
      </c>
      <c r="H4" s="178" t="s">
        <v>50</v>
      </c>
      <c r="I4" s="178" t="s">
        <v>1</v>
      </c>
      <c r="J4" s="178" t="s">
        <v>50</v>
      </c>
    </row>
    <row r="5" spans="1:10" x14ac:dyDescent="0.3">
      <c r="A5" s="35">
        <v>1</v>
      </c>
      <c r="B5" s="7" t="s">
        <v>34</v>
      </c>
      <c r="C5" s="6">
        <v>81088</v>
      </c>
      <c r="D5" s="22">
        <v>46127479.329999998</v>
      </c>
      <c r="E5" s="6">
        <v>55871</v>
      </c>
      <c r="F5" s="22">
        <v>41954142.609999999</v>
      </c>
      <c r="G5" s="6">
        <v>25217</v>
      </c>
      <c r="H5" s="22">
        <v>4173336.72</v>
      </c>
      <c r="I5" s="7">
        <v>0</v>
      </c>
      <c r="J5" s="22" t="s">
        <v>430</v>
      </c>
    </row>
    <row r="6" spans="1:10" x14ac:dyDescent="0.3">
      <c r="A6" s="35">
        <v>2</v>
      </c>
      <c r="B6" s="7" t="s">
        <v>208</v>
      </c>
      <c r="C6" s="6">
        <v>38697</v>
      </c>
      <c r="D6" s="22">
        <v>23053487.09</v>
      </c>
      <c r="E6" s="6">
        <v>26808</v>
      </c>
      <c r="F6" s="22">
        <v>21040366.260000002</v>
      </c>
      <c r="G6" s="6">
        <v>11889</v>
      </c>
      <c r="H6" s="22">
        <v>2013120.83</v>
      </c>
      <c r="I6" s="7">
        <v>0</v>
      </c>
      <c r="J6" s="22" t="s">
        <v>430</v>
      </c>
    </row>
    <row r="7" spans="1:10" x14ac:dyDescent="0.3">
      <c r="A7" s="35">
        <v>3</v>
      </c>
      <c r="B7" s="7" t="s">
        <v>209</v>
      </c>
      <c r="C7" s="6">
        <v>35812</v>
      </c>
      <c r="D7" s="22">
        <v>22815599.699999999</v>
      </c>
      <c r="E7" s="6">
        <v>23518</v>
      </c>
      <c r="F7" s="22">
        <v>20438442.399999999</v>
      </c>
      <c r="G7" s="6">
        <v>12294</v>
      </c>
      <c r="H7" s="22">
        <v>2377157.2999999998</v>
      </c>
      <c r="I7" s="7">
        <v>0</v>
      </c>
      <c r="J7" s="22" t="s">
        <v>430</v>
      </c>
    </row>
    <row r="8" spans="1:10" x14ac:dyDescent="0.3">
      <c r="A8" s="35">
        <v>4</v>
      </c>
      <c r="B8" s="7" t="s">
        <v>210</v>
      </c>
      <c r="C8" s="6">
        <v>32582</v>
      </c>
      <c r="D8" s="22">
        <v>18203974.870000001</v>
      </c>
      <c r="E8" s="6">
        <v>21682</v>
      </c>
      <c r="F8" s="22">
        <v>16476876.67</v>
      </c>
      <c r="G8" s="6">
        <v>10900</v>
      </c>
      <c r="H8" s="22">
        <v>1727098.2</v>
      </c>
      <c r="I8" s="7">
        <v>0</v>
      </c>
      <c r="J8" s="22" t="s">
        <v>430</v>
      </c>
    </row>
    <row r="9" spans="1:10" x14ac:dyDescent="0.3">
      <c r="A9" s="35">
        <v>5</v>
      </c>
      <c r="B9" s="7" t="s">
        <v>211</v>
      </c>
      <c r="C9" s="6">
        <v>1761817</v>
      </c>
      <c r="D9" s="22">
        <v>1146867722.99</v>
      </c>
      <c r="E9" s="6">
        <v>1020245</v>
      </c>
      <c r="F9" s="22">
        <v>1005246012.3</v>
      </c>
      <c r="G9" s="6">
        <v>741572</v>
      </c>
      <c r="H9" s="22">
        <v>141621710.69</v>
      </c>
      <c r="I9" s="7">
        <v>0</v>
      </c>
      <c r="J9" s="22" t="s">
        <v>430</v>
      </c>
    </row>
    <row r="10" spans="1:10" x14ac:dyDescent="0.3">
      <c r="A10" s="35">
        <v>6</v>
      </c>
      <c r="B10" s="7" t="s">
        <v>212</v>
      </c>
      <c r="C10" s="6">
        <v>134336</v>
      </c>
      <c r="D10" s="22">
        <v>78837517.25</v>
      </c>
      <c r="E10" s="6">
        <v>79647</v>
      </c>
      <c r="F10" s="22">
        <v>69516024.819999993</v>
      </c>
      <c r="G10" s="6">
        <v>54689</v>
      </c>
      <c r="H10" s="22">
        <v>9321492.4299999997</v>
      </c>
      <c r="I10" s="7">
        <v>0</v>
      </c>
      <c r="J10" s="22" t="s">
        <v>430</v>
      </c>
    </row>
    <row r="11" spans="1:10" x14ac:dyDescent="0.3">
      <c r="A11" s="35">
        <v>7</v>
      </c>
      <c r="B11" s="7" t="s">
        <v>213</v>
      </c>
      <c r="C11" s="6">
        <v>44755</v>
      </c>
      <c r="D11" s="22">
        <v>26753981.800000001</v>
      </c>
      <c r="E11" s="6">
        <v>29004</v>
      </c>
      <c r="F11" s="22">
        <v>23830740.84</v>
      </c>
      <c r="G11" s="6">
        <v>15751</v>
      </c>
      <c r="H11" s="22">
        <v>2923240.96</v>
      </c>
      <c r="I11" s="7">
        <v>0</v>
      </c>
      <c r="J11" s="22" t="s">
        <v>430</v>
      </c>
    </row>
    <row r="12" spans="1:10" x14ac:dyDescent="0.3">
      <c r="A12" s="35">
        <v>8</v>
      </c>
      <c r="B12" s="7" t="s">
        <v>214</v>
      </c>
      <c r="C12" s="6">
        <v>12882</v>
      </c>
      <c r="D12" s="22">
        <v>7069027.4900000002</v>
      </c>
      <c r="E12" s="6">
        <v>9104</v>
      </c>
      <c r="F12" s="22">
        <v>6466992.1600000001</v>
      </c>
      <c r="G12" s="6">
        <v>3778</v>
      </c>
      <c r="H12" s="22">
        <v>602035.32999999996</v>
      </c>
      <c r="I12" s="7">
        <v>0</v>
      </c>
      <c r="J12" s="22" t="s">
        <v>430</v>
      </c>
    </row>
    <row r="13" spans="1:10" x14ac:dyDescent="0.3">
      <c r="A13" s="35">
        <v>9</v>
      </c>
      <c r="B13" s="7" t="s">
        <v>215</v>
      </c>
      <c r="C13" s="6">
        <v>41653</v>
      </c>
      <c r="D13" s="22">
        <v>22648493.18</v>
      </c>
      <c r="E13" s="6">
        <v>26877</v>
      </c>
      <c r="F13" s="22">
        <v>20327227.390000001</v>
      </c>
      <c r="G13" s="6">
        <v>14776</v>
      </c>
      <c r="H13" s="22">
        <v>2321265.79</v>
      </c>
      <c r="I13" s="7">
        <v>0</v>
      </c>
      <c r="J13" s="22" t="s">
        <v>430</v>
      </c>
    </row>
    <row r="14" spans="1:10" x14ac:dyDescent="0.3">
      <c r="A14" s="35">
        <v>10</v>
      </c>
      <c r="B14" s="7" t="s">
        <v>216</v>
      </c>
      <c r="C14" s="6">
        <v>71138</v>
      </c>
      <c r="D14" s="22">
        <v>40357425.57</v>
      </c>
      <c r="E14" s="6">
        <v>44679</v>
      </c>
      <c r="F14" s="22">
        <v>35819427.869999997</v>
      </c>
      <c r="G14" s="6">
        <v>26459</v>
      </c>
      <c r="H14" s="22">
        <v>4537997.7</v>
      </c>
      <c r="I14" s="7">
        <v>0</v>
      </c>
      <c r="J14" s="22" t="s">
        <v>430</v>
      </c>
    </row>
    <row r="15" spans="1:10" x14ac:dyDescent="0.3">
      <c r="A15" s="35">
        <v>11</v>
      </c>
      <c r="B15" s="7" t="s">
        <v>217</v>
      </c>
      <c r="C15" s="6">
        <v>58789</v>
      </c>
      <c r="D15" s="22">
        <v>33500182.149999999</v>
      </c>
      <c r="E15" s="6">
        <v>40031</v>
      </c>
      <c r="F15" s="22">
        <v>30468092.010000002</v>
      </c>
      <c r="G15" s="6">
        <v>18758</v>
      </c>
      <c r="H15" s="22">
        <v>3032090.14</v>
      </c>
      <c r="I15" s="7">
        <v>0</v>
      </c>
      <c r="J15" s="22" t="s">
        <v>430</v>
      </c>
    </row>
    <row r="16" spans="1:10" x14ac:dyDescent="0.3">
      <c r="A16" s="35">
        <v>12</v>
      </c>
      <c r="B16" s="7" t="s">
        <v>218</v>
      </c>
      <c r="C16" s="6">
        <v>87566</v>
      </c>
      <c r="D16" s="22">
        <v>52903500.619999997</v>
      </c>
      <c r="E16" s="6">
        <v>54701</v>
      </c>
      <c r="F16" s="22">
        <v>46752867.719999999</v>
      </c>
      <c r="G16" s="6">
        <v>32865</v>
      </c>
      <c r="H16" s="22">
        <v>6150632.9000000004</v>
      </c>
      <c r="I16" s="7">
        <v>0</v>
      </c>
      <c r="J16" s="22" t="s">
        <v>430</v>
      </c>
    </row>
    <row r="17" spans="1:10" x14ac:dyDescent="0.3">
      <c r="A17" s="35">
        <v>13</v>
      </c>
      <c r="B17" s="7" t="s">
        <v>219</v>
      </c>
      <c r="C17" s="6">
        <v>6813</v>
      </c>
      <c r="D17" s="22">
        <v>3708546.44</v>
      </c>
      <c r="E17" s="6">
        <v>4572</v>
      </c>
      <c r="F17" s="22">
        <v>3352196.34</v>
      </c>
      <c r="G17" s="6">
        <v>2241</v>
      </c>
      <c r="H17" s="22">
        <v>356350.1</v>
      </c>
      <c r="I17" s="7">
        <v>0</v>
      </c>
      <c r="J17" s="22" t="s">
        <v>430</v>
      </c>
    </row>
    <row r="18" spans="1:10" x14ac:dyDescent="0.3">
      <c r="A18" s="35">
        <v>14</v>
      </c>
      <c r="B18" s="7" t="s">
        <v>220</v>
      </c>
      <c r="C18" s="6">
        <v>13398</v>
      </c>
      <c r="D18" s="22">
        <v>7578234.3300000001</v>
      </c>
      <c r="E18" s="6">
        <v>9169</v>
      </c>
      <c r="F18" s="22">
        <v>6882281.2800000003</v>
      </c>
      <c r="G18" s="6">
        <v>4229</v>
      </c>
      <c r="H18" s="22">
        <v>695953.05</v>
      </c>
      <c r="I18" s="7">
        <v>0</v>
      </c>
      <c r="J18" s="22" t="s">
        <v>430</v>
      </c>
    </row>
    <row r="19" spans="1:10" x14ac:dyDescent="0.3">
      <c r="A19" s="35">
        <v>15</v>
      </c>
      <c r="B19" s="7" t="s">
        <v>221</v>
      </c>
      <c r="C19" s="6">
        <v>53775</v>
      </c>
      <c r="D19" s="22">
        <v>30799493.640000001</v>
      </c>
      <c r="E19" s="6">
        <v>37238</v>
      </c>
      <c r="F19" s="22">
        <v>28045301.190000001</v>
      </c>
      <c r="G19" s="6">
        <v>16537</v>
      </c>
      <c r="H19" s="22">
        <v>2754192.45</v>
      </c>
      <c r="I19" s="7">
        <v>0</v>
      </c>
      <c r="J19" s="22" t="s">
        <v>430</v>
      </c>
    </row>
    <row r="20" spans="1:10" x14ac:dyDescent="0.3">
      <c r="A20" s="35">
        <v>16</v>
      </c>
      <c r="B20" s="7" t="s">
        <v>222</v>
      </c>
      <c r="C20" s="6">
        <v>59072</v>
      </c>
      <c r="D20" s="22">
        <v>32594231.16</v>
      </c>
      <c r="E20" s="6">
        <v>39835</v>
      </c>
      <c r="F20" s="22">
        <v>29494651.050000001</v>
      </c>
      <c r="G20" s="6">
        <v>19237</v>
      </c>
      <c r="H20" s="22">
        <v>3099580.11</v>
      </c>
      <c r="I20" s="7">
        <v>0</v>
      </c>
      <c r="J20" s="22" t="s">
        <v>430</v>
      </c>
    </row>
    <row r="21" spans="1:10" x14ac:dyDescent="0.3">
      <c r="A21" s="35">
        <v>17</v>
      </c>
      <c r="B21" s="7" t="s">
        <v>223</v>
      </c>
      <c r="C21" s="6">
        <v>117990</v>
      </c>
      <c r="D21" s="22">
        <v>68533154.980000004</v>
      </c>
      <c r="E21" s="6">
        <v>75867</v>
      </c>
      <c r="F21" s="22">
        <v>61363757.109999999</v>
      </c>
      <c r="G21" s="6">
        <v>42123</v>
      </c>
      <c r="H21" s="22">
        <v>7169397.8700000001</v>
      </c>
      <c r="I21" s="7">
        <v>0</v>
      </c>
      <c r="J21" s="22" t="s">
        <v>430</v>
      </c>
    </row>
    <row r="22" spans="1:10" x14ac:dyDescent="0.3">
      <c r="A22" s="35">
        <v>18</v>
      </c>
      <c r="B22" s="7" t="s">
        <v>224</v>
      </c>
      <c r="C22" s="6">
        <v>17816</v>
      </c>
      <c r="D22" s="22">
        <v>9768804.7300000004</v>
      </c>
      <c r="E22" s="6">
        <v>12587</v>
      </c>
      <c r="F22" s="22">
        <v>8922267.0299999993</v>
      </c>
      <c r="G22" s="6">
        <v>5229</v>
      </c>
      <c r="H22" s="22">
        <v>846537.7</v>
      </c>
      <c r="I22" s="7">
        <v>0</v>
      </c>
      <c r="J22" s="22" t="s">
        <v>430</v>
      </c>
    </row>
    <row r="23" spans="1:10" x14ac:dyDescent="0.3">
      <c r="A23" s="35">
        <v>19</v>
      </c>
      <c r="B23" s="7" t="s">
        <v>225</v>
      </c>
      <c r="C23" s="6">
        <v>472021</v>
      </c>
      <c r="D23" s="22">
        <v>284092671.19</v>
      </c>
      <c r="E23" s="6">
        <v>282465</v>
      </c>
      <c r="F23" s="22">
        <v>251483435.84999999</v>
      </c>
      <c r="G23" s="6">
        <v>189556</v>
      </c>
      <c r="H23" s="22">
        <v>32609235.34</v>
      </c>
      <c r="I23" s="7">
        <v>0</v>
      </c>
      <c r="J23" s="22" t="s">
        <v>430</v>
      </c>
    </row>
    <row r="24" spans="1:10" x14ac:dyDescent="0.3">
      <c r="A24" s="35">
        <v>20</v>
      </c>
      <c r="B24" s="7" t="s">
        <v>226</v>
      </c>
      <c r="C24" s="6">
        <v>75612</v>
      </c>
      <c r="D24" s="22">
        <v>42941618.25</v>
      </c>
      <c r="E24" s="6">
        <v>45645</v>
      </c>
      <c r="F24" s="22">
        <v>38164974.859999999</v>
      </c>
      <c r="G24" s="6">
        <v>29967</v>
      </c>
      <c r="H24" s="22">
        <v>4776643.3899999997</v>
      </c>
      <c r="I24" s="7">
        <v>0</v>
      </c>
      <c r="J24" s="22" t="s">
        <v>430</v>
      </c>
    </row>
    <row r="25" spans="1:10" x14ac:dyDescent="0.3">
      <c r="A25" s="35">
        <v>21</v>
      </c>
      <c r="B25" s="7" t="s">
        <v>227</v>
      </c>
      <c r="C25" s="6">
        <v>60442</v>
      </c>
      <c r="D25" s="22">
        <v>33615976.359999999</v>
      </c>
      <c r="E25" s="6">
        <v>38559</v>
      </c>
      <c r="F25" s="22">
        <v>30048204.809999999</v>
      </c>
      <c r="G25" s="6">
        <v>21883</v>
      </c>
      <c r="H25" s="22">
        <v>3567771.55</v>
      </c>
      <c r="I25" s="7">
        <v>0</v>
      </c>
      <c r="J25" s="22" t="s">
        <v>430</v>
      </c>
    </row>
    <row r="26" spans="1:10" x14ac:dyDescent="0.3">
      <c r="A26" s="35">
        <v>22</v>
      </c>
      <c r="B26" s="7" t="s">
        <v>228</v>
      </c>
      <c r="C26" s="6">
        <v>47826</v>
      </c>
      <c r="D26" s="22">
        <v>26991025.32</v>
      </c>
      <c r="E26" s="6">
        <v>33329</v>
      </c>
      <c r="F26" s="22">
        <v>24688906.66</v>
      </c>
      <c r="G26" s="6">
        <v>14497</v>
      </c>
      <c r="H26" s="22">
        <v>2302118.66</v>
      </c>
      <c r="I26" s="7">
        <v>0</v>
      </c>
      <c r="J26" s="22" t="s">
        <v>430</v>
      </c>
    </row>
    <row r="27" spans="1:10" x14ac:dyDescent="0.3">
      <c r="A27" s="35">
        <v>23</v>
      </c>
      <c r="B27" s="7" t="s">
        <v>229</v>
      </c>
      <c r="C27" s="6">
        <v>19418</v>
      </c>
      <c r="D27" s="22">
        <v>11110652.23</v>
      </c>
      <c r="E27" s="6">
        <v>14305</v>
      </c>
      <c r="F27" s="22">
        <v>10314279.609999999</v>
      </c>
      <c r="G27" s="6">
        <v>5113</v>
      </c>
      <c r="H27" s="22">
        <v>796372.62</v>
      </c>
      <c r="I27" s="7">
        <v>0</v>
      </c>
      <c r="J27" s="22" t="s">
        <v>430</v>
      </c>
    </row>
    <row r="28" spans="1:10" x14ac:dyDescent="0.3">
      <c r="A28" s="35">
        <v>24</v>
      </c>
      <c r="B28" s="7" t="s">
        <v>230</v>
      </c>
      <c r="C28" s="6">
        <v>43775</v>
      </c>
      <c r="D28" s="22">
        <v>24193401.210000001</v>
      </c>
      <c r="E28" s="6">
        <v>27873</v>
      </c>
      <c r="F28" s="22">
        <v>21643093.600000001</v>
      </c>
      <c r="G28" s="6">
        <v>15902</v>
      </c>
      <c r="H28" s="22">
        <v>2550307.61</v>
      </c>
      <c r="I28" s="7">
        <v>0</v>
      </c>
      <c r="J28" s="22" t="s">
        <v>430</v>
      </c>
    </row>
    <row r="29" spans="1:10" x14ac:dyDescent="0.3">
      <c r="A29" s="35">
        <v>25</v>
      </c>
      <c r="B29" s="7" t="s">
        <v>231</v>
      </c>
      <c r="C29" s="6">
        <v>14989</v>
      </c>
      <c r="D29" s="22">
        <v>8898761.9399999995</v>
      </c>
      <c r="E29" s="6">
        <v>10127</v>
      </c>
      <c r="F29" s="22">
        <v>7988739.0199999996</v>
      </c>
      <c r="G29" s="6">
        <v>4862</v>
      </c>
      <c r="H29" s="22">
        <v>910022.92</v>
      </c>
      <c r="I29" s="7">
        <v>0</v>
      </c>
      <c r="J29" s="22" t="s">
        <v>430</v>
      </c>
    </row>
    <row r="30" spans="1:10" x14ac:dyDescent="0.3">
      <c r="A30" s="35">
        <v>26</v>
      </c>
      <c r="B30" s="7" t="s">
        <v>232</v>
      </c>
      <c r="C30" s="6">
        <v>28675</v>
      </c>
      <c r="D30" s="22">
        <v>15434018.73</v>
      </c>
      <c r="E30" s="6">
        <v>19800</v>
      </c>
      <c r="F30" s="22">
        <v>14031618.01</v>
      </c>
      <c r="G30" s="6">
        <v>8875</v>
      </c>
      <c r="H30" s="22">
        <v>1402400.72</v>
      </c>
      <c r="I30" s="7">
        <v>0</v>
      </c>
      <c r="J30" s="22" t="s">
        <v>430</v>
      </c>
    </row>
    <row r="31" spans="1:10" x14ac:dyDescent="0.3">
      <c r="A31" s="35">
        <v>27</v>
      </c>
      <c r="B31" s="7" t="s">
        <v>233</v>
      </c>
      <c r="C31" s="6">
        <v>64101</v>
      </c>
      <c r="D31" s="22">
        <v>44406837.850000001</v>
      </c>
      <c r="E31" s="6">
        <v>39661</v>
      </c>
      <c r="F31" s="22">
        <v>38868707.490000002</v>
      </c>
      <c r="G31" s="6">
        <v>24440</v>
      </c>
      <c r="H31" s="22">
        <v>5538130.3600000003</v>
      </c>
      <c r="I31" s="7">
        <v>0</v>
      </c>
      <c r="J31" s="22" t="s">
        <v>430</v>
      </c>
    </row>
    <row r="32" spans="1:10" x14ac:dyDescent="0.3">
      <c r="A32" s="35">
        <v>28</v>
      </c>
      <c r="B32" s="7" t="s">
        <v>234</v>
      </c>
      <c r="C32" s="6">
        <v>59179</v>
      </c>
      <c r="D32" s="22">
        <v>36232725.359999999</v>
      </c>
      <c r="E32" s="6">
        <v>40134</v>
      </c>
      <c r="F32" s="22">
        <v>32790927.629999999</v>
      </c>
      <c r="G32" s="6">
        <v>19045</v>
      </c>
      <c r="H32" s="22">
        <v>3441797.73</v>
      </c>
      <c r="I32" s="7">
        <v>0</v>
      </c>
      <c r="J32" s="22" t="s">
        <v>430</v>
      </c>
    </row>
    <row r="33" spans="1:10" x14ac:dyDescent="0.3">
      <c r="A33" s="35">
        <v>29</v>
      </c>
      <c r="B33" s="7" t="s">
        <v>235</v>
      </c>
      <c r="C33" s="6">
        <v>41572</v>
      </c>
      <c r="D33" s="22">
        <v>25739199.98</v>
      </c>
      <c r="E33" s="6">
        <v>27392</v>
      </c>
      <c r="F33" s="22">
        <v>23039655.710000001</v>
      </c>
      <c r="G33" s="6">
        <v>14180</v>
      </c>
      <c r="H33" s="22">
        <v>2699544.27</v>
      </c>
      <c r="I33" s="7">
        <v>0</v>
      </c>
      <c r="J33" s="22" t="s">
        <v>430</v>
      </c>
    </row>
    <row r="34" spans="1:10" x14ac:dyDescent="0.3">
      <c r="A34" s="35">
        <v>30</v>
      </c>
      <c r="B34" s="7" t="s">
        <v>236</v>
      </c>
      <c r="C34" s="6">
        <v>31662</v>
      </c>
      <c r="D34" s="22">
        <v>18655365.609999999</v>
      </c>
      <c r="E34" s="6">
        <v>23616</v>
      </c>
      <c r="F34" s="22">
        <v>17281591.620000001</v>
      </c>
      <c r="G34" s="6">
        <v>8046</v>
      </c>
      <c r="H34" s="22">
        <v>1373773.99</v>
      </c>
      <c r="I34" s="7">
        <v>0</v>
      </c>
      <c r="J34" s="22" t="s">
        <v>430</v>
      </c>
    </row>
    <row r="35" spans="1:10" x14ac:dyDescent="0.3">
      <c r="A35" s="35">
        <v>31</v>
      </c>
      <c r="B35" s="7" t="s">
        <v>237</v>
      </c>
      <c r="C35" s="6">
        <v>119210</v>
      </c>
      <c r="D35" s="22">
        <v>69168034.870000005</v>
      </c>
      <c r="E35" s="6">
        <v>77982</v>
      </c>
      <c r="F35" s="22">
        <v>62231456.689999998</v>
      </c>
      <c r="G35" s="6">
        <v>41228</v>
      </c>
      <c r="H35" s="22">
        <v>6936578.1799999997</v>
      </c>
      <c r="I35" s="7">
        <v>0</v>
      </c>
      <c r="J35" s="22" t="s">
        <v>430</v>
      </c>
    </row>
    <row r="36" spans="1:10" x14ac:dyDescent="0.3">
      <c r="A36" s="35">
        <v>32</v>
      </c>
      <c r="B36" s="7" t="s">
        <v>238</v>
      </c>
      <c r="C36" s="6">
        <v>33003</v>
      </c>
      <c r="D36" s="22">
        <v>18989375.789999999</v>
      </c>
      <c r="E36" s="6">
        <v>21661</v>
      </c>
      <c r="F36" s="22">
        <v>17149282.760000002</v>
      </c>
      <c r="G36" s="6">
        <v>11342</v>
      </c>
      <c r="H36" s="22">
        <v>1840093.03</v>
      </c>
      <c r="I36" s="7">
        <v>0</v>
      </c>
      <c r="J36" s="22" t="s">
        <v>430</v>
      </c>
    </row>
    <row r="37" spans="1:10" x14ac:dyDescent="0.3">
      <c r="A37" s="35">
        <v>33</v>
      </c>
      <c r="B37" s="7" t="s">
        <v>239</v>
      </c>
      <c r="C37" s="6">
        <v>40068</v>
      </c>
      <c r="D37" s="22">
        <v>23269422.399999999</v>
      </c>
      <c r="E37" s="6">
        <v>26624</v>
      </c>
      <c r="F37" s="22">
        <v>20967271.190000001</v>
      </c>
      <c r="G37" s="6">
        <v>13444</v>
      </c>
      <c r="H37" s="22">
        <v>2302151.21</v>
      </c>
      <c r="I37" s="7">
        <v>0</v>
      </c>
      <c r="J37" s="22" t="s">
        <v>430</v>
      </c>
    </row>
    <row r="38" spans="1:10" x14ac:dyDescent="0.3">
      <c r="A38" s="35">
        <v>34</v>
      </c>
      <c r="B38" s="7" t="s">
        <v>240</v>
      </c>
      <c r="C38" s="6">
        <v>9473</v>
      </c>
      <c r="D38" s="22">
        <v>5423069.5599999996</v>
      </c>
      <c r="E38" s="6">
        <v>6244</v>
      </c>
      <c r="F38" s="22">
        <v>4893930.47</v>
      </c>
      <c r="G38" s="6">
        <v>3229</v>
      </c>
      <c r="H38" s="22">
        <v>529139.09</v>
      </c>
      <c r="I38" s="7">
        <v>0</v>
      </c>
      <c r="J38" s="22" t="s">
        <v>430</v>
      </c>
    </row>
    <row r="39" spans="1:10" x14ac:dyDescent="0.3">
      <c r="A39" s="35">
        <v>35</v>
      </c>
      <c r="B39" s="7" t="s">
        <v>241</v>
      </c>
      <c r="C39" s="6">
        <v>87023</v>
      </c>
      <c r="D39" s="22">
        <v>52563811.729999997</v>
      </c>
      <c r="E39" s="6">
        <v>53572</v>
      </c>
      <c r="F39" s="22">
        <v>46617976.270000003</v>
      </c>
      <c r="G39" s="6">
        <v>33451</v>
      </c>
      <c r="H39" s="22">
        <v>5945835.46</v>
      </c>
      <c r="I39" s="7">
        <v>0</v>
      </c>
      <c r="J39" s="22" t="s">
        <v>430</v>
      </c>
    </row>
    <row r="40" spans="1:10" x14ac:dyDescent="0.3">
      <c r="A40" s="35">
        <v>36</v>
      </c>
      <c r="B40" s="7" t="s">
        <v>242</v>
      </c>
      <c r="C40" s="6">
        <v>64490</v>
      </c>
      <c r="D40" s="22">
        <v>38703322.200000003</v>
      </c>
      <c r="E40" s="6">
        <v>42783</v>
      </c>
      <c r="F40" s="22">
        <v>34911158.520000003</v>
      </c>
      <c r="G40" s="6">
        <v>21707</v>
      </c>
      <c r="H40" s="22">
        <v>3792163.68</v>
      </c>
      <c r="I40" s="7">
        <v>0</v>
      </c>
      <c r="J40" s="22" t="s">
        <v>430</v>
      </c>
    </row>
    <row r="41" spans="1:10" x14ac:dyDescent="0.3">
      <c r="A41" s="35">
        <v>37</v>
      </c>
      <c r="B41" s="7" t="s">
        <v>243</v>
      </c>
      <c r="C41" s="6">
        <v>39659</v>
      </c>
      <c r="D41" s="22">
        <v>21368598.59</v>
      </c>
      <c r="E41" s="6">
        <v>25907</v>
      </c>
      <c r="F41" s="22">
        <v>19192006.350000001</v>
      </c>
      <c r="G41" s="6">
        <v>13752</v>
      </c>
      <c r="H41" s="22">
        <v>2176592.2400000002</v>
      </c>
      <c r="I41" s="7">
        <v>0</v>
      </c>
      <c r="J41" s="22" t="s">
        <v>430</v>
      </c>
    </row>
    <row r="42" spans="1:10" x14ac:dyDescent="0.3">
      <c r="A42" s="35">
        <v>38</v>
      </c>
      <c r="B42" s="7" t="s">
        <v>244</v>
      </c>
      <c r="C42" s="6">
        <v>53972</v>
      </c>
      <c r="D42" s="22">
        <v>29586313.399999999</v>
      </c>
      <c r="E42" s="6">
        <v>38764</v>
      </c>
      <c r="F42" s="22">
        <v>27156144.309999999</v>
      </c>
      <c r="G42" s="6">
        <v>15208</v>
      </c>
      <c r="H42" s="22">
        <v>2430169.09</v>
      </c>
      <c r="I42" s="7">
        <v>0</v>
      </c>
      <c r="J42" s="22" t="s">
        <v>430</v>
      </c>
    </row>
    <row r="43" spans="1:10" x14ac:dyDescent="0.3">
      <c r="A43" s="35">
        <v>39</v>
      </c>
      <c r="B43" s="7" t="s">
        <v>245</v>
      </c>
      <c r="C43" s="6">
        <v>47681</v>
      </c>
      <c r="D43" s="22">
        <v>26349171.43</v>
      </c>
      <c r="E43" s="6">
        <v>32882</v>
      </c>
      <c r="F43" s="22">
        <v>24057777.620000001</v>
      </c>
      <c r="G43" s="6">
        <v>14799</v>
      </c>
      <c r="H43" s="22">
        <v>2291393.81</v>
      </c>
      <c r="I43" s="7">
        <v>0</v>
      </c>
      <c r="J43" s="22" t="s">
        <v>430</v>
      </c>
    </row>
    <row r="44" spans="1:10" x14ac:dyDescent="0.3">
      <c r="A44" s="35">
        <v>40</v>
      </c>
      <c r="B44" s="7" t="s">
        <v>246</v>
      </c>
      <c r="C44" s="6">
        <v>27928</v>
      </c>
      <c r="D44" s="22">
        <v>15816646.84</v>
      </c>
      <c r="E44" s="6">
        <v>18815</v>
      </c>
      <c r="F44" s="22">
        <v>14342978.289999999</v>
      </c>
      <c r="G44" s="6">
        <v>9113</v>
      </c>
      <c r="H44" s="22">
        <v>1473668.55</v>
      </c>
      <c r="I44" s="7">
        <v>0</v>
      </c>
      <c r="J44" s="22" t="s">
        <v>430</v>
      </c>
    </row>
    <row r="45" spans="1:10" x14ac:dyDescent="0.3">
      <c r="A45" s="35">
        <v>41</v>
      </c>
      <c r="B45" s="7" t="s">
        <v>247</v>
      </c>
      <c r="C45" s="6">
        <v>30511</v>
      </c>
      <c r="D45" s="22">
        <v>17406956.289999999</v>
      </c>
      <c r="E45" s="6">
        <v>19776</v>
      </c>
      <c r="F45" s="22">
        <v>15649117.189999999</v>
      </c>
      <c r="G45" s="6">
        <v>10735</v>
      </c>
      <c r="H45" s="22">
        <v>1757839.1</v>
      </c>
      <c r="I45" s="7">
        <v>0</v>
      </c>
      <c r="J45" s="22" t="s">
        <v>430</v>
      </c>
    </row>
    <row r="46" spans="1:10" x14ac:dyDescent="0.3">
      <c r="A46" s="35">
        <v>42</v>
      </c>
      <c r="B46" s="7" t="s">
        <v>248</v>
      </c>
      <c r="C46" s="6">
        <v>41554</v>
      </c>
      <c r="D46" s="22">
        <v>22823148.629999999</v>
      </c>
      <c r="E46" s="6">
        <v>30398</v>
      </c>
      <c r="F46" s="22">
        <v>21025544.91</v>
      </c>
      <c r="G46" s="6">
        <v>11156</v>
      </c>
      <c r="H46" s="22">
        <v>1797603.72</v>
      </c>
      <c r="I46" s="7">
        <v>0</v>
      </c>
      <c r="J46" s="22" t="s">
        <v>430</v>
      </c>
    </row>
    <row r="47" spans="1:10" x14ac:dyDescent="0.3">
      <c r="A47" s="35">
        <v>43</v>
      </c>
      <c r="B47" s="7" t="s">
        <v>249</v>
      </c>
      <c r="C47" s="6">
        <v>16523</v>
      </c>
      <c r="D47" s="22">
        <v>9876294.1799999997</v>
      </c>
      <c r="E47" s="6">
        <v>11322</v>
      </c>
      <c r="F47" s="22">
        <v>8944472.8100000005</v>
      </c>
      <c r="G47" s="6">
        <v>5201</v>
      </c>
      <c r="H47" s="22">
        <v>931821.37</v>
      </c>
      <c r="I47" s="7">
        <v>0</v>
      </c>
      <c r="J47" s="22" t="s">
        <v>430</v>
      </c>
    </row>
    <row r="48" spans="1:10" x14ac:dyDescent="0.3">
      <c r="A48" s="35">
        <v>44</v>
      </c>
      <c r="B48" s="7" t="s">
        <v>250</v>
      </c>
      <c r="C48" s="6">
        <v>71767</v>
      </c>
      <c r="D48" s="22">
        <v>39461763.369999997</v>
      </c>
      <c r="E48" s="6">
        <v>50281</v>
      </c>
      <c r="F48" s="22">
        <v>36144686.520000003</v>
      </c>
      <c r="G48" s="6">
        <v>21486</v>
      </c>
      <c r="H48" s="22">
        <v>3317076.85</v>
      </c>
      <c r="I48" s="7">
        <v>0</v>
      </c>
      <c r="J48" s="22" t="s">
        <v>430</v>
      </c>
    </row>
    <row r="49" spans="1:10" x14ac:dyDescent="0.3">
      <c r="A49" s="35">
        <v>45</v>
      </c>
      <c r="B49" s="7" t="s">
        <v>251</v>
      </c>
      <c r="C49" s="6">
        <v>59562</v>
      </c>
      <c r="D49" s="22">
        <v>33038008.390000001</v>
      </c>
      <c r="E49" s="6">
        <v>40256</v>
      </c>
      <c r="F49" s="22">
        <v>30014867.52</v>
      </c>
      <c r="G49" s="6">
        <v>19306</v>
      </c>
      <c r="H49" s="22">
        <v>3023140.87</v>
      </c>
      <c r="I49" s="7">
        <v>0</v>
      </c>
      <c r="J49" s="22" t="s">
        <v>430</v>
      </c>
    </row>
    <row r="50" spans="1:10" x14ac:dyDescent="0.3">
      <c r="A50" s="35">
        <v>46</v>
      </c>
      <c r="B50" s="7" t="s">
        <v>252</v>
      </c>
      <c r="C50" s="6">
        <v>66038</v>
      </c>
      <c r="D50" s="22">
        <v>39107833.880000003</v>
      </c>
      <c r="E50" s="6">
        <v>42895</v>
      </c>
      <c r="F50" s="22">
        <v>35187748.5</v>
      </c>
      <c r="G50" s="6">
        <v>23143</v>
      </c>
      <c r="H50" s="22">
        <v>3920085.38</v>
      </c>
      <c r="I50" s="7">
        <v>0</v>
      </c>
      <c r="J50" s="22" t="s">
        <v>430</v>
      </c>
    </row>
    <row r="51" spans="1:10" x14ac:dyDescent="0.3">
      <c r="A51" s="35">
        <v>47</v>
      </c>
      <c r="B51" s="7" t="s">
        <v>253</v>
      </c>
      <c r="C51" s="6">
        <v>19663</v>
      </c>
      <c r="D51" s="22">
        <v>11583476.08</v>
      </c>
      <c r="E51" s="6">
        <v>12855</v>
      </c>
      <c r="F51" s="22">
        <v>10332209.789999999</v>
      </c>
      <c r="G51" s="6">
        <v>6808</v>
      </c>
      <c r="H51" s="22">
        <v>1251266.29</v>
      </c>
      <c r="I51" s="7">
        <v>0</v>
      </c>
      <c r="J51" s="22" t="s">
        <v>430</v>
      </c>
    </row>
    <row r="52" spans="1:10" x14ac:dyDescent="0.3">
      <c r="A52" s="35">
        <v>48</v>
      </c>
      <c r="B52" s="7" t="s">
        <v>254</v>
      </c>
      <c r="C52" s="6">
        <v>15131</v>
      </c>
      <c r="D52" s="22">
        <v>8895860.7400000002</v>
      </c>
      <c r="E52" s="6">
        <v>9658</v>
      </c>
      <c r="F52" s="22">
        <v>7944922.0099999998</v>
      </c>
      <c r="G52" s="6">
        <v>5473</v>
      </c>
      <c r="H52" s="22">
        <v>950938.73</v>
      </c>
      <c r="I52" s="7">
        <v>0</v>
      </c>
      <c r="J52" s="22" t="s">
        <v>430</v>
      </c>
    </row>
    <row r="53" spans="1:10" x14ac:dyDescent="0.3">
      <c r="A53" s="35">
        <v>49</v>
      </c>
      <c r="B53" s="7" t="s">
        <v>255</v>
      </c>
      <c r="C53" s="6">
        <v>36445</v>
      </c>
      <c r="D53" s="22">
        <v>20055003.239999998</v>
      </c>
      <c r="E53" s="6">
        <v>24421</v>
      </c>
      <c r="F53" s="22">
        <v>18087719.52</v>
      </c>
      <c r="G53" s="6">
        <v>12024</v>
      </c>
      <c r="H53" s="22">
        <v>1967283.72</v>
      </c>
      <c r="I53" s="7">
        <v>0</v>
      </c>
      <c r="J53" s="22" t="s">
        <v>430</v>
      </c>
    </row>
    <row r="54" spans="1:10" x14ac:dyDescent="0.3">
      <c r="A54" s="35">
        <v>50</v>
      </c>
      <c r="B54" s="7" t="s">
        <v>256</v>
      </c>
      <c r="C54" s="6">
        <v>60039</v>
      </c>
      <c r="D54" s="22">
        <v>36022232.229999997</v>
      </c>
      <c r="E54" s="6">
        <v>37135</v>
      </c>
      <c r="F54" s="22">
        <v>32111341.66</v>
      </c>
      <c r="G54" s="6">
        <v>22904</v>
      </c>
      <c r="H54" s="22">
        <v>3910890.57</v>
      </c>
      <c r="I54" s="7">
        <v>0</v>
      </c>
      <c r="J54" s="22" t="s">
        <v>430</v>
      </c>
    </row>
    <row r="55" spans="1:10" x14ac:dyDescent="0.3">
      <c r="A55" s="35">
        <v>51</v>
      </c>
      <c r="B55" s="7" t="s">
        <v>257</v>
      </c>
      <c r="C55" s="6">
        <v>21960</v>
      </c>
      <c r="D55" s="22">
        <v>14146220.68</v>
      </c>
      <c r="E55" s="6">
        <v>14149</v>
      </c>
      <c r="F55" s="22">
        <v>12469714.58</v>
      </c>
      <c r="G55" s="6">
        <v>7811</v>
      </c>
      <c r="H55" s="22">
        <v>1676506.1</v>
      </c>
      <c r="I55" s="7">
        <v>0</v>
      </c>
      <c r="J55" s="22" t="s">
        <v>430</v>
      </c>
    </row>
    <row r="56" spans="1:10" x14ac:dyDescent="0.3">
      <c r="A56" s="35">
        <v>52</v>
      </c>
      <c r="B56" s="7" t="s">
        <v>430</v>
      </c>
      <c r="C56" s="6">
        <v>202308</v>
      </c>
      <c r="D56" s="22">
        <v>71728476.680000007</v>
      </c>
      <c r="E56" s="6">
        <v>74004</v>
      </c>
      <c r="F56" s="22">
        <v>53369478.810000002</v>
      </c>
      <c r="G56" s="6">
        <v>128304</v>
      </c>
      <c r="H56" s="22">
        <v>18358997.870000001</v>
      </c>
      <c r="I56" s="7">
        <v>0</v>
      </c>
      <c r="J56" s="22" t="s">
        <v>430</v>
      </c>
    </row>
    <row r="57" spans="1:10" s="42" customFormat="1" ht="15.6" x14ac:dyDescent="0.3">
      <c r="A57" s="181"/>
      <c r="B57" s="45" t="s">
        <v>529</v>
      </c>
      <c r="C57" s="63">
        <f t="shared" ref="C57:I57" si="0">SUM(C5:C56)</f>
        <v>4793259</v>
      </c>
      <c r="D57" s="46">
        <f t="shared" si="0"/>
        <v>2869816152.5499992</v>
      </c>
      <c r="E57" s="63">
        <f t="shared" si="0"/>
        <v>2926725</v>
      </c>
      <c r="F57" s="46">
        <f t="shared" si="0"/>
        <v>2539543608.2099991</v>
      </c>
      <c r="G57" s="63">
        <f t="shared" si="0"/>
        <v>1866534</v>
      </c>
      <c r="H57" s="46">
        <f t="shared" si="0"/>
        <v>330272544.34000015</v>
      </c>
      <c r="I57" s="63">
        <f t="shared" si="0"/>
        <v>0</v>
      </c>
      <c r="J57" s="322"/>
    </row>
    <row r="58" spans="1:10" x14ac:dyDescent="0.3">
      <c r="C58" s="8"/>
    </row>
    <row r="59" spans="1:10" x14ac:dyDescent="0.3">
      <c r="B59" t="s">
        <v>48</v>
      </c>
    </row>
    <row r="63" spans="1:10" x14ac:dyDescent="0.3">
      <c r="C63" s="231"/>
      <c r="D63" s="302"/>
      <c r="E63" s="231"/>
      <c r="F63" s="302"/>
      <c r="G63" s="231"/>
      <c r="H63" s="302"/>
      <c r="I63" s="231"/>
      <c r="J63" s="302"/>
    </row>
    <row r="66" spans="4:4" x14ac:dyDescent="0.3">
      <c r="D66" s="8"/>
    </row>
  </sheetData>
  <mergeCells count="7">
    <mergeCell ref="A1:J1"/>
    <mergeCell ref="E3:F3"/>
    <mergeCell ref="G3:H3"/>
    <mergeCell ref="I3:J3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&amp;C&amp;P/&amp;N&amp;R&amp;D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D146"/>
  <sheetViews>
    <sheetView workbookViewId="0">
      <selection activeCell="C143" sqref="C143"/>
    </sheetView>
  </sheetViews>
  <sheetFormatPr defaultColWidth="9.109375" defaultRowHeight="15.6" x14ac:dyDescent="0.3"/>
  <cols>
    <col min="1" max="1" width="4.44140625" style="43" customWidth="1"/>
    <col min="2" max="2" width="69.33203125" style="42" customWidth="1"/>
    <col min="3" max="3" width="29.5546875" style="77" customWidth="1"/>
    <col min="4" max="16384" width="9.109375" style="42"/>
  </cols>
  <sheetData>
    <row r="1" spans="1:3" s="38" customFormat="1" x14ac:dyDescent="0.3">
      <c r="A1" s="429" t="s">
        <v>699</v>
      </c>
      <c r="B1" s="429"/>
      <c r="C1" s="429"/>
    </row>
    <row r="2" spans="1:3" x14ac:dyDescent="0.3">
      <c r="A2" s="41"/>
    </row>
    <row r="3" spans="1:3" x14ac:dyDescent="0.3">
      <c r="A3" s="60"/>
      <c r="B3" s="61" t="s">
        <v>14</v>
      </c>
      <c r="C3" s="69" t="s">
        <v>15</v>
      </c>
    </row>
    <row r="4" spans="1:3" x14ac:dyDescent="0.3">
      <c r="A4" s="58" t="s">
        <v>430</v>
      </c>
      <c r="B4" s="354" t="s">
        <v>575</v>
      </c>
      <c r="C4" s="396">
        <v>25</v>
      </c>
    </row>
    <row r="5" spans="1:3" x14ac:dyDescent="0.3">
      <c r="A5" s="59" t="s">
        <v>430</v>
      </c>
      <c r="B5" s="354" t="s">
        <v>113</v>
      </c>
      <c r="C5" s="396">
        <v>10</v>
      </c>
    </row>
    <row r="6" spans="1:3" x14ac:dyDescent="0.3">
      <c r="A6" s="58" t="s">
        <v>430</v>
      </c>
      <c r="B6" s="354" t="s">
        <v>114</v>
      </c>
      <c r="C6" s="396">
        <v>865</v>
      </c>
    </row>
    <row r="7" spans="1:3" x14ac:dyDescent="0.3">
      <c r="A7" s="58" t="s">
        <v>430</v>
      </c>
      <c r="B7" s="354" t="s">
        <v>115</v>
      </c>
      <c r="C7" s="396">
        <v>60</v>
      </c>
    </row>
    <row r="8" spans="1:3" x14ac:dyDescent="0.3">
      <c r="A8" s="59" t="s">
        <v>430</v>
      </c>
      <c r="B8" s="354" t="s">
        <v>612</v>
      </c>
      <c r="C8" s="396">
        <v>1</v>
      </c>
    </row>
    <row r="9" spans="1:3" x14ac:dyDescent="0.3">
      <c r="A9" s="7" t="s">
        <v>430</v>
      </c>
      <c r="B9" s="354" t="s">
        <v>116</v>
      </c>
      <c r="C9" s="396">
        <v>20250</v>
      </c>
    </row>
    <row r="10" spans="1:3" x14ac:dyDescent="0.3">
      <c r="A10" s="58" t="s">
        <v>430</v>
      </c>
      <c r="B10" s="354" t="s">
        <v>582</v>
      </c>
      <c r="C10" s="396">
        <v>7</v>
      </c>
    </row>
    <row r="11" spans="1:3" x14ac:dyDescent="0.3">
      <c r="A11" s="59" t="s">
        <v>47</v>
      </c>
      <c r="B11" s="354" t="s">
        <v>117</v>
      </c>
      <c r="C11" s="358">
        <v>97</v>
      </c>
    </row>
    <row r="12" spans="1:3" x14ac:dyDescent="0.3">
      <c r="A12" s="58" t="s">
        <v>430</v>
      </c>
      <c r="B12" s="354" t="s">
        <v>119</v>
      </c>
      <c r="C12" s="396">
        <v>23</v>
      </c>
    </row>
    <row r="13" spans="1:3" x14ac:dyDescent="0.3">
      <c r="A13" s="58" t="s">
        <v>430</v>
      </c>
      <c r="B13" s="354" t="s">
        <v>120</v>
      </c>
      <c r="C13" s="396">
        <v>756</v>
      </c>
    </row>
    <row r="14" spans="1:3" x14ac:dyDescent="0.3">
      <c r="A14" s="58" t="s">
        <v>430</v>
      </c>
      <c r="B14" s="354" t="s">
        <v>122</v>
      </c>
      <c r="C14" s="396">
        <v>84</v>
      </c>
    </row>
    <row r="15" spans="1:3" x14ac:dyDescent="0.3">
      <c r="A15" s="58" t="s">
        <v>430</v>
      </c>
      <c r="B15" s="354" t="s">
        <v>124</v>
      </c>
      <c r="C15" s="396">
        <v>204</v>
      </c>
    </row>
    <row r="16" spans="1:3" ht="17.25" customHeight="1" x14ac:dyDescent="0.3">
      <c r="A16" s="58" t="s">
        <v>430</v>
      </c>
      <c r="B16" s="354" t="s">
        <v>421</v>
      </c>
      <c r="C16" s="396">
        <v>6</v>
      </c>
    </row>
    <row r="17" spans="1:4" x14ac:dyDescent="0.3">
      <c r="A17" s="58" t="s">
        <v>430</v>
      </c>
      <c r="B17" s="354" t="s">
        <v>648</v>
      </c>
      <c r="C17" s="396">
        <v>2</v>
      </c>
    </row>
    <row r="18" spans="1:4" x14ac:dyDescent="0.3">
      <c r="A18" s="58" t="s">
        <v>430</v>
      </c>
      <c r="B18" s="354" t="s">
        <v>125</v>
      </c>
      <c r="C18" s="396">
        <v>194</v>
      </c>
    </row>
    <row r="19" spans="1:4" x14ac:dyDescent="0.3">
      <c r="A19" s="58" t="s">
        <v>430</v>
      </c>
      <c r="B19" s="354" t="s">
        <v>565</v>
      </c>
      <c r="C19" s="396">
        <v>5</v>
      </c>
    </row>
    <row r="20" spans="1:4" x14ac:dyDescent="0.3">
      <c r="A20" s="58" t="s">
        <v>430</v>
      </c>
      <c r="B20" s="354" t="s">
        <v>126</v>
      </c>
      <c r="C20" s="396">
        <v>34</v>
      </c>
    </row>
    <row r="21" spans="1:4" x14ac:dyDescent="0.3">
      <c r="A21" s="58" t="s">
        <v>430</v>
      </c>
      <c r="B21" s="354" t="s">
        <v>127</v>
      </c>
      <c r="C21" s="396">
        <v>2</v>
      </c>
    </row>
    <row r="22" spans="1:4" x14ac:dyDescent="0.3">
      <c r="A22" s="58" t="s">
        <v>430</v>
      </c>
      <c r="B22" s="354" t="s">
        <v>128</v>
      </c>
      <c r="C22" s="396">
        <v>21</v>
      </c>
      <c r="D22" s="56"/>
    </row>
    <row r="23" spans="1:4" x14ac:dyDescent="0.3">
      <c r="A23" s="58" t="s">
        <v>430</v>
      </c>
      <c r="B23" s="354" t="s">
        <v>129</v>
      </c>
      <c r="C23" s="396">
        <v>10555</v>
      </c>
      <c r="D23" s="56"/>
    </row>
    <row r="24" spans="1:4" x14ac:dyDescent="0.3">
      <c r="A24" s="58" t="s">
        <v>430</v>
      </c>
      <c r="B24" s="354" t="s">
        <v>130</v>
      </c>
      <c r="C24" s="396">
        <v>74</v>
      </c>
      <c r="D24" s="56"/>
    </row>
    <row r="25" spans="1:4" x14ac:dyDescent="0.3">
      <c r="A25" s="7" t="s">
        <v>430</v>
      </c>
      <c r="B25" s="354" t="s">
        <v>131</v>
      </c>
      <c r="C25" s="396">
        <v>636</v>
      </c>
      <c r="D25" s="56"/>
    </row>
    <row r="26" spans="1:4" x14ac:dyDescent="0.3">
      <c r="A26" s="59" t="s">
        <v>430</v>
      </c>
      <c r="B26" s="354" t="s">
        <v>132</v>
      </c>
      <c r="C26" s="396">
        <v>1461</v>
      </c>
      <c r="D26" s="56"/>
    </row>
    <row r="27" spans="1:4" ht="16.5" customHeight="1" x14ac:dyDescent="0.3">
      <c r="A27" s="58" t="s">
        <v>430</v>
      </c>
      <c r="B27" s="354" t="s">
        <v>133</v>
      </c>
      <c r="C27" s="396">
        <v>1789</v>
      </c>
      <c r="D27" s="56"/>
    </row>
    <row r="28" spans="1:4" x14ac:dyDescent="0.3">
      <c r="A28" s="58" t="s">
        <v>430</v>
      </c>
      <c r="B28" s="354" t="s">
        <v>134</v>
      </c>
      <c r="C28" s="396">
        <v>139</v>
      </c>
      <c r="D28" s="56"/>
    </row>
    <row r="29" spans="1:4" x14ac:dyDescent="0.3">
      <c r="A29" s="58" t="s">
        <v>430</v>
      </c>
      <c r="B29" s="354" t="s">
        <v>135</v>
      </c>
      <c r="C29" s="396">
        <v>4</v>
      </c>
      <c r="D29" s="56"/>
    </row>
    <row r="30" spans="1:4" x14ac:dyDescent="0.3">
      <c r="A30" s="58" t="s">
        <v>430</v>
      </c>
      <c r="B30" s="354" t="s">
        <v>136</v>
      </c>
      <c r="C30" s="396">
        <v>34</v>
      </c>
      <c r="D30" s="56"/>
    </row>
    <row r="31" spans="1:4" x14ac:dyDescent="0.3">
      <c r="A31" s="58" t="s">
        <v>430</v>
      </c>
      <c r="B31" s="354" t="s">
        <v>137</v>
      </c>
      <c r="C31" s="396">
        <v>1</v>
      </c>
      <c r="D31" s="56"/>
    </row>
    <row r="32" spans="1:4" x14ac:dyDescent="0.3">
      <c r="A32" s="59" t="s">
        <v>430</v>
      </c>
      <c r="B32" s="354" t="s">
        <v>654</v>
      </c>
      <c r="C32" s="396">
        <v>1</v>
      </c>
      <c r="D32" s="56"/>
    </row>
    <row r="33" spans="1:4" x14ac:dyDescent="0.3">
      <c r="A33" s="59" t="s">
        <v>430</v>
      </c>
      <c r="B33" s="354" t="s">
        <v>656</v>
      </c>
      <c r="C33" s="396">
        <v>1</v>
      </c>
      <c r="D33" s="56"/>
    </row>
    <row r="34" spans="1:4" x14ac:dyDescent="0.3">
      <c r="A34" s="58" t="s">
        <v>430</v>
      </c>
      <c r="B34" s="354" t="s">
        <v>138</v>
      </c>
      <c r="C34" s="396">
        <v>86</v>
      </c>
      <c r="D34" s="56"/>
    </row>
    <row r="35" spans="1:4" x14ac:dyDescent="0.3">
      <c r="A35" s="59"/>
      <c r="B35" s="354" t="s">
        <v>139</v>
      </c>
      <c r="C35" s="396">
        <v>25</v>
      </c>
      <c r="D35" s="56"/>
    </row>
    <row r="36" spans="1:4" x14ac:dyDescent="0.3">
      <c r="A36" s="59"/>
      <c r="B36" s="354" t="s">
        <v>623</v>
      </c>
      <c r="C36" s="396">
        <v>9</v>
      </c>
      <c r="D36" s="56"/>
    </row>
    <row r="37" spans="1:4" x14ac:dyDescent="0.3">
      <c r="A37" s="59"/>
      <c r="B37" s="354" t="s">
        <v>614</v>
      </c>
      <c r="C37" s="396">
        <v>4</v>
      </c>
      <c r="D37" s="56"/>
    </row>
    <row r="38" spans="1:4" x14ac:dyDescent="0.3">
      <c r="A38" s="59"/>
      <c r="B38" s="354" t="s">
        <v>140</v>
      </c>
      <c r="C38" s="396">
        <v>87</v>
      </c>
      <c r="D38" s="56"/>
    </row>
    <row r="39" spans="1:4" x14ac:dyDescent="0.3">
      <c r="A39" s="59" t="s">
        <v>46</v>
      </c>
      <c r="B39" s="354" t="s">
        <v>141</v>
      </c>
      <c r="C39" s="396">
        <v>4734729</v>
      </c>
      <c r="D39" s="56"/>
    </row>
    <row r="40" spans="1:4" x14ac:dyDescent="0.3">
      <c r="A40" s="58" t="s">
        <v>430</v>
      </c>
      <c r="B40" s="354" t="s">
        <v>142</v>
      </c>
      <c r="C40" s="396">
        <v>6</v>
      </c>
      <c r="D40" s="56"/>
    </row>
    <row r="41" spans="1:4" x14ac:dyDescent="0.3">
      <c r="A41" s="58" t="s">
        <v>430</v>
      </c>
      <c r="B41" s="354" t="s">
        <v>493</v>
      </c>
      <c r="C41" s="396">
        <v>6</v>
      </c>
      <c r="D41" s="56"/>
    </row>
    <row r="42" spans="1:4" x14ac:dyDescent="0.3">
      <c r="A42" s="58" t="s">
        <v>430</v>
      </c>
      <c r="B42" s="354" t="s">
        <v>426</v>
      </c>
      <c r="C42" s="396">
        <v>2</v>
      </c>
      <c r="D42" s="56"/>
    </row>
    <row r="43" spans="1:4" x14ac:dyDescent="0.3">
      <c r="A43" s="58" t="s">
        <v>430</v>
      </c>
      <c r="B43" s="354" t="s">
        <v>417</v>
      </c>
      <c r="C43" s="396">
        <v>3</v>
      </c>
      <c r="D43" s="56"/>
    </row>
    <row r="44" spans="1:4" x14ac:dyDescent="0.3">
      <c r="A44" s="58" t="s">
        <v>430</v>
      </c>
      <c r="B44" s="354" t="s">
        <v>16</v>
      </c>
      <c r="C44" s="396">
        <v>1412</v>
      </c>
      <c r="D44" s="56"/>
    </row>
    <row r="45" spans="1:4" x14ac:dyDescent="0.3">
      <c r="A45" s="58" t="s">
        <v>430</v>
      </c>
      <c r="B45" s="354" t="s">
        <v>143</v>
      </c>
      <c r="C45" s="396">
        <v>316</v>
      </c>
      <c r="D45" s="56"/>
    </row>
    <row r="46" spans="1:4" x14ac:dyDescent="0.3">
      <c r="A46" s="58" t="s">
        <v>430</v>
      </c>
      <c r="B46" s="354" t="s">
        <v>144</v>
      </c>
      <c r="C46" s="396">
        <v>20</v>
      </c>
      <c r="D46" s="56"/>
    </row>
    <row r="47" spans="1:4" x14ac:dyDescent="0.3">
      <c r="A47" s="58" t="s">
        <v>430</v>
      </c>
      <c r="B47" s="354" t="s">
        <v>145</v>
      </c>
      <c r="C47" s="396">
        <v>663</v>
      </c>
      <c r="D47" s="56"/>
    </row>
    <row r="48" spans="1:4" x14ac:dyDescent="0.3">
      <c r="A48" s="58" t="s">
        <v>430</v>
      </c>
      <c r="B48" s="354" t="s">
        <v>146</v>
      </c>
      <c r="C48" s="396">
        <v>18</v>
      </c>
      <c r="D48" s="56"/>
    </row>
    <row r="49" spans="1:4" x14ac:dyDescent="0.3">
      <c r="A49" s="58" t="s">
        <v>430</v>
      </c>
      <c r="B49" s="354" t="s">
        <v>147</v>
      </c>
      <c r="C49" s="396">
        <v>46</v>
      </c>
      <c r="D49" s="56"/>
    </row>
    <row r="50" spans="1:4" x14ac:dyDescent="0.3">
      <c r="A50" s="58" t="s">
        <v>430</v>
      </c>
      <c r="B50" s="354" t="s">
        <v>148</v>
      </c>
      <c r="C50" s="396">
        <v>30</v>
      </c>
      <c r="D50" s="56"/>
    </row>
    <row r="51" spans="1:4" x14ac:dyDescent="0.3">
      <c r="A51" s="58" t="s">
        <v>430</v>
      </c>
      <c r="B51" s="354" t="s">
        <v>149</v>
      </c>
      <c r="C51" s="396">
        <v>33</v>
      </c>
      <c r="D51" s="56"/>
    </row>
    <row r="52" spans="1:4" x14ac:dyDescent="0.3">
      <c r="A52" s="58" t="s">
        <v>430</v>
      </c>
      <c r="B52" s="354" t="s">
        <v>150</v>
      </c>
      <c r="C52" s="396">
        <v>98</v>
      </c>
      <c r="D52" s="56"/>
    </row>
    <row r="53" spans="1:4" x14ac:dyDescent="0.3">
      <c r="A53" s="58" t="s">
        <v>430</v>
      </c>
      <c r="B53" s="354" t="s">
        <v>641</v>
      </c>
      <c r="C53" s="396">
        <v>1</v>
      </c>
      <c r="D53" s="56"/>
    </row>
    <row r="54" spans="1:4" x14ac:dyDescent="0.3">
      <c r="A54" s="58" t="s">
        <v>430</v>
      </c>
      <c r="B54" s="354" t="s">
        <v>559</v>
      </c>
      <c r="C54" s="396">
        <v>5</v>
      </c>
      <c r="D54" s="56"/>
    </row>
    <row r="55" spans="1:4" x14ac:dyDescent="0.3">
      <c r="A55" s="58" t="s">
        <v>430</v>
      </c>
      <c r="B55" s="354" t="s">
        <v>151</v>
      </c>
      <c r="C55" s="396">
        <v>111</v>
      </c>
      <c r="D55" s="56"/>
    </row>
    <row r="56" spans="1:4" x14ac:dyDescent="0.3">
      <c r="A56" s="58" t="s">
        <v>430</v>
      </c>
      <c r="B56" s="354" t="s">
        <v>152</v>
      </c>
      <c r="C56" s="396">
        <v>22</v>
      </c>
      <c r="D56" s="56"/>
    </row>
    <row r="57" spans="1:4" x14ac:dyDescent="0.3">
      <c r="A57" s="58" t="s">
        <v>430</v>
      </c>
      <c r="B57" s="354" t="s">
        <v>153</v>
      </c>
      <c r="C57" s="396">
        <v>903</v>
      </c>
      <c r="D57" s="56"/>
    </row>
    <row r="58" spans="1:4" x14ac:dyDescent="0.3">
      <c r="A58" s="58" t="s">
        <v>430</v>
      </c>
      <c r="B58" s="354" t="s">
        <v>154</v>
      </c>
      <c r="C58" s="396">
        <v>152</v>
      </c>
      <c r="D58" s="56"/>
    </row>
    <row r="59" spans="1:4" x14ac:dyDescent="0.3">
      <c r="A59" s="58" t="s">
        <v>430</v>
      </c>
      <c r="B59" s="354" t="s">
        <v>652</v>
      </c>
      <c r="C59" s="396">
        <v>5</v>
      </c>
      <c r="D59" s="56"/>
    </row>
    <row r="60" spans="1:4" x14ac:dyDescent="0.3">
      <c r="A60" s="58" t="s">
        <v>430</v>
      </c>
      <c r="B60" s="354" t="s">
        <v>155</v>
      </c>
      <c r="C60" s="396">
        <v>153</v>
      </c>
      <c r="D60" s="56"/>
    </row>
    <row r="61" spans="1:4" x14ac:dyDescent="0.3">
      <c r="A61" s="58" t="s">
        <v>430</v>
      </c>
      <c r="B61" s="354" t="s">
        <v>649</v>
      </c>
      <c r="C61" s="396">
        <v>2</v>
      </c>
      <c r="D61" s="56"/>
    </row>
    <row r="62" spans="1:4" x14ac:dyDescent="0.3">
      <c r="A62" s="58" t="s">
        <v>430</v>
      </c>
      <c r="B62" s="354" t="s">
        <v>570</v>
      </c>
      <c r="C62" s="396">
        <v>14</v>
      </c>
      <c r="D62" s="56"/>
    </row>
    <row r="63" spans="1:4" x14ac:dyDescent="0.3">
      <c r="A63" s="58" t="s">
        <v>430</v>
      </c>
      <c r="B63" s="354" t="s">
        <v>560</v>
      </c>
      <c r="C63" s="396">
        <v>61</v>
      </c>
      <c r="D63" s="56"/>
    </row>
    <row r="64" spans="1:4" x14ac:dyDescent="0.3">
      <c r="A64" s="58" t="s">
        <v>430</v>
      </c>
      <c r="B64" s="354" t="s">
        <v>638</v>
      </c>
      <c r="C64" s="396">
        <v>5</v>
      </c>
      <c r="D64" s="56"/>
    </row>
    <row r="65" spans="1:4" x14ac:dyDescent="0.3">
      <c r="A65" s="58" t="s">
        <v>430</v>
      </c>
      <c r="B65" s="354" t="s">
        <v>156</v>
      </c>
      <c r="C65" s="396">
        <v>11</v>
      </c>
      <c r="D65" s="56"/>
    </row>
    <row r="66" spans="1:4" x14ac:dyDescent="0.3">
      <c r="A66" s="58" t="s">
        <v>430</v>
      </c>
      <c r="B66" s="354" t="s">
        <v>494</v>
      </c>
      <c r="C66" s="396">
        <v>18</v>
      </c>
      <c r="D66" s="56"/>
    </row>
    <row r="67" spans="1:4" x14ac:dyDescent="0.3">
      <c r="A67" s="58" t="s">
        <v>430</v>
      </c>
      <c r="B67" s="354" t="s">
        <v>157</v>
      </c>
      <c r="C67" s="396">
        <v>8</v>
      </c>
      <c r="D67" s="56"/>
    </row>
    <row r="68" spans="1:4" x14ac:dyDescent="0.3">
      <c r="A68" s="58" t="s">
        <v>430</v>
      </c>
      <c r="B68" s="354" t="s">
        <v>158</v>
      </c>
      <c r="C68" s="396">
        <v>9</v>
      </c>
      <c r="D68" s="56"/>
    </row>
    <row r="69" spans="1:4" x14ac:dyDescent="0.3">
      <c r="A69" s="58" t="s">
        <v>430</v>
      </c>
      <c r="B69" s="354" t="s">
        <v>159</v>
      </c>
      <c r="C69" s="396">
        <v>3</v>
      </c>
      <c r="D69" s="56"/>
    </row>
    <row r="70" spans="1:4" x14ac:dyDescent="0.3">
      <c r="A70" s="58" t="s">
        <v>430</v>
      </c>
      <c r="B70" s="354" t="s">
        <v>160</v>
      </c>
      <c r="C70" s="396">
        <v>23</v>
      </c>
      <c r="D70" s="56"/>
    </row>
    <row r="71" spans="1:4" x14ac:dyDescent="0.3">
      <c r="A71" s="58" t="s">
        <v>430</v>
      </c>
      <c r="B71" s="354" t="s">
        <v>161</v>
      </c>
      <c r="C71" s="396">
        <v>2046</v>
      </c>
      <c r="D71" s="56"/>
    </row>
    <row r="72" spans="1:4" x14ac:dyDescent="0.3">
      <c r="A72" s="58" t="s">
        <v>430</v>
      </c>
      <c r="B72" s="354" t="s">
        <v>162</v>
      </c>
      <c r="C72" s="396">
        <v>17</v>
      </c>
      <c r="D72" s="56"/>
    </row>
    <row r="73" spans="1:4" x14ac:dyDescent="0.3">
      <c r="A73" s="58" t="s">
        <v>430</v>
      </c>
      <c r="B73" s="354" t="s">
        <v>163</v>
      </c>
      <c r="C73" s="396">
        <v>141</v>
      </c>
      <c r="D73" s="56"/>
    </row>
    <row r="74" spans="1:4" x14ac:dyDescent="0.3">
      <c r="A74" s="58" t="s">
        <v>430</v>
      </c>
      <c r="B74" s="354" t="s">
        <v>164</v>
      </c>
      <c r="C74" s="396">
        <v>57</v>
      </c>
      <c r="D74" s="56"/>
    </row>
    <row r="75" spans="1:4" x14ac:dyDescent="0.3">
      <c r="A75" s="58" t="s">
        <v>430</v>
      </c>
      <c r="B75" s="354" t="s">
        <v>165</v>
      </c>
      <c r="C75" s="396">
        <v>7</v>
      </c>
      <c r="D75" s="56"/>
    </row>
    <row r="76" spans="1:4" x14ac:dyDescent="0.3">
      <c r="A76" s="58" t="s">
        <v>430</v>
      </c>
      <c r="B76" s="354" t="s">
        <v>166</v>
      </c>
      <c r="C76" s="396">
        <v>32</v>
      </c>
      <c r="D76" s="56"/>
    </row>
    <row r="77" spans="1:4" x14ac:dyDescent="0.3">
      <c r="A77" s="58" t="s">
        <v>430</v>
      </c>
      <c r="B77" s="354" t="s">
        <v>422</v>
      </c>
      <c r="C77" s="396">
        <v>7</v>
      </c>
      <c r="D77" s="56"/>
    </row>
    <row r="78" spans="1:4" x14ac:dyDescent="0.3">
      <c r="A78" s="58" t="s">
        <v>430</v>
      </c>
      <c r="B78" s="354" t="s">
        <v>639</v>
      </c>
      <c r="C78" s="396">
        <v>3</v>
      </c>
      <c r="D78" s="56"/>
    </row>
    <row r="79" spans="1:4" x14ac:dyDescent="0.3">
      <c r="A79" s="58" t="s">
        <v>430</v>
      </c>
      <c r="B79" s="354" t="s">
        <v>657</v>
      </c>
      <c r="C79" s="396">
        <v>1</v>
      </c>
      <c r="D79" s="56"/>
    </row>
    <row r="80" spans="1:4" x14ac:dyDescent="0.3">
      <c r="A80" s="58" t="s">
        <v>430</v>
      </c>
      <c r="B80" s="354" t="s">
        <v>611</v>
      </c>
      <c r="C80" s="396">
        <v>4</v>
      </c>
      <c r="D80" s="56"/>
    </row>
    <row r="81" spans="1:4" x14ac:dyDescent="0.3">
      <c r="A81" s="58" t="s">
        <v>430</v>
      </c>
      <c r="B81" s="354" t="s">
        <v>167</v>
      </c>
      <c r="C81" s="396">
        <v>2</v>
      </c>
      <c r="D81" s="56"/>
    </row>
    <row r="82" spans="1:4" x14ac:dyDescent="0.3">
      <c r="A82" s="58" t="s">
        <v>430</v>
      </c>
      <c r="B82" s="354" t="s">
        <v>168</v>
      </c>
      <c r="C82" s="396">
        <v>72</v>
      </c>
      <c r="D82" s="56"/>
    </row>
    <row r="83" spans="1:4" x14ac:dyDescent="0.3">
      <c r="A83" s="58" t="s">
        <v>430</v>
      </c>
      <c r="B83" s="354" t="s">
        <v>640</v>
      </c>
      <c r="C83" s="396">
        <v>2</v>
      </c>
      <c r="D83" s="56"/>
    </row>
    <row r="84" spans="1:4" x14ac:dyDescent="0.3">
      <c r="A84" s="58" t="s">
        <v>430</v>
      </c>
      <c r="B84" s="354" t="s">
        <v>655</v>
      </c>
      <c r="C84" s="396">
        <v>1</v>
      </c>
      <c r="D84" s="56"/>
    </row>
    <row r="85" spans="1:4" x14ac:dyDescent="0.3">
      <c r="A85" s="58" t="s">
        <v>430</v>
      </c>
      <c r="B85" s="354" t="s">
        <v>414</v>
      </c>
      <c r="C85" s="396">
        <v>16</v>
      </c>
      <c r="D85" s="56"/>
    </row>
    <row r="86" spans="1:4" x14ac:dyDescent="0.3">
      <c r="A86" s="58" t="s">
        <v>430</v>
      </c>
      <c r="B86" s="354" t="s">
        <v>609</v>
      </c>
      <c r="C86" s="396">
        <v>1</v>
      </c>
      <c r="D86" s="56"/>
    </row>
    <row r="87" spans="1:4" x14ac:dyDescent="0.3">
      <c r="A87" s="58" t="s">
        <v>430</v>
      </c>
      <c r="B87" s="354" t="s">
        <v>169</v>
      </c>
      <c r="C87" s="396">
        <v>868</v>
      </c>
      <c r="D87" s="56"/>
    </row>
    <row r="88" spans="1:4" x14ac:dyDescent="0.3">
      <c r="A88" s="58" t="s">
        <v>430</v>
      </c>
      <c r="B88" s="354" t="s">
        <v>171</v>
      </c>
      <c r="C88" s="396">
        <v>78</v>
      </c>
      <c r="D88" s="56"/>
    </row>
    <row r="89" spans="1:4" x14ac:dyDescent="0.3">
      <c r="A89" s="58" t="s">
        <v>430</v>
      </c>
      <c r="B89" s="354" t="s">
        <v>647</v>
      </c>
      <c r="C89" s="396">
        <v>1</v>
      </c>
      <c r="D89" s="56"/>
    </row>
    <row r="90" spans="1:4" x14ac:dyDescent="0.3">
      <c r="A90" s="58" t="s">
        <v>430</v>
      </c>
      <c r="B90" s="354" t="s">
        <v>172</v>
      </c>
      <c r="C90" s="396">
        <v>1</v>
      </c>
      <c r="D90" s="56"/>
    </row>
    <row r="91" spans="1:4" x14ac:dyDescent="0.3">
      <c r="A91" s="58" t="s">
        <v>430</v>
      </c>
      <c r="B91" s="354" t="s">
        <v>415</v>
      </c>
      <c r="C91" s="396">
        <v>1</v>
      </c>
      <c r="D91" s="56"/>
    </row>
    <row r="92" spans="1:4" x14ac:dyDescent="0.3">
      <c r="A92" s="58" t="s">
        <v>430</v>
      </c>
      <c r="B92" s="354" t="s">
        <v>173</v>
      </c>
      <c r="C92" s="396">
        <v>7</v>
      </c>
      <c r="D92" s="56"/>
    </row>
    <row r="93" spans="1:4" x14ac:dyDescent="0.3">
      <c r="A93" s="58" t="s">
        <v>430</v>
      </c>
      <c r="B93" s="354" t="s">
        <v>586</v>
      </c>
      <c r="C93" s="396">
        <v>1</v>
      </c>
      <c r="D93" s="56"/>
    </row>
    <row r="94" spans="1:4" x14ac:dyDescent="0.3">
      <c r="A94" s="58" t="s">
        <v>430</v>
      </c>
      <c r="B94" s="354" t="s">
        <v>600</v>
      </c>
      <c r="C94" s="396">
        <v>2</v>
      </c>
      <c r="D94" s="56"/>
    </row>
    <row r="95" spans="1:4" x14ac:dyDescent="0.3">
      <c r="A95" s="58" t="s">
        <v>430</v>
      </c>
      <c r="B95" s="354" t="s">
        <v>174</v>
      </c>
      <c r="C95" s="396">
        <v>43</v>
      </c>
      <c r="D95" s="56"/>
    </row>
    <row r="96" spans="1:4" x14ac:dyDescent="0.3">
      <c r="A96" s="58" t="s">
        <v>430</v>
      </c>
      <c r="B96" s="354" t="s">
        <v>175</v>
      </c>
      <c r="C96" s="396">
        <v>9</v>
      </c>
      <c r="D96" s="56"/>
    </row>
    <row r="97" spans="1:4" x14ac:dyDescent="0.3">
      <c r="A97" s="58" t="s">
        <v>430</v>
      </c>
      <c r="B97" s="354" t="s">
        <v>176</v>
      </c>
      <c r="C97" s="396">
        <v>38</v>
      </c>
      <c r="D97" s="56"/>
    </row>
    <row r="98" spans="1:4" x14ac:dyDescent="0.3">
      <c r="A98" s="58" t="s">
        <v>430</v>
      </c>
      <c r="B98" s="354" t="s">
        <v>495</v>
      </c>
      <c r="C98" s="396">
        <v>9</v>
      </c>
      <c r="D98" s="56"/>
    </row>
    <row r="99" spans="1:4" x14ac:dyDescent="0.3">
      <c r="A99" s="58" t="s">
        <v>430</v>
      </c>
      <c r="B99" s="354" t="s">
        <v>177</v>
      </c>
      <c r="C99" s="396">
        <v>30</v>
      </c>
      <c r="D99" s="56"/>
    </row>
    <row r="100" spans="1:4" x14ac:dyDescent="0.3">
      <c r="A100" s="58" t="s">
        <v>430</v>
      </c>
      <c r="B100" s="354" t="s">
        <v>178</v>
      </c>
      <c r="C100" s="396">
        <v>364</v>
      </c>
      <c r="D100" s="56"/>
    </row>
    <row r="101" spans="1:4" x14ac:dyDescent="0.3">
      <c r="A101" s="58" t="s">
        <v>430</v>
      </c>
      <c r="B101" s="354" t="s">
        <v>653</v>
      </c>
      <c r="C101" s="396">
        <v>1</v>
      </c>
      <c r="D101" s="56"/>
    </row>
    <row r="102" spans="1:4" x14ac:dyDescent="0.3">
      <c r="A102" s="58" t="s">
        <v>430</v>
      </c>
      <c r="B102" s="354" t="s">
        <v>179</v>
      </c>
      <c r="C102" s="396">
        <v>53</v>
      </c>
      <c r="D102" s="56"/>
    </row>
    <row r="103" spans="1:4" x14ac:dyDescent="0.3">
      <c r="A103" s="58" t="s">
        <v>430</v>
      </c>
      <c r="B103" s="354" t="s">
        <v>180</v>
      </c>
      <c r="C103" s="396">
        <v>3</v>
      </c>
    </row>
    <row r="104" spans="1:4" x14ac:dyDescent="0.3">
      <c r="A104" s="58" t="s">
        <v>430</v>
      </c>
      <c r="B104" s="354" t="s">
        <v>181</v>
      </c>
      <c r="C104" s="396">
        <v>99</v>
      </c>
    </row>
    <row r="105" spans="1:4" x14ac:dyDescent="0.3">
      <c r="A105" s="58" t="s">
        <v>430</v>
      </c>
      <c r="B105" s="354" t="s">
        <v>182</v>
      </c>
      <c r="C105" s="396">
        <v>2410</v>
      </c>
    </row>
    <row r="106" spans="1:4" x14ac:dyDescent="0.3">
      <c r="A106" s="58" t="s">
        <v>430</v>
      </c>
      <c r="B106" s="354" t="s">
        <v>183</v>
      </c>
      <c r="C106" s="396">
        <v>6</v>
      </c>
    </row>
    <row r="107" spans="1:4" x14ac:dyDescent="0.3">
      <c r="A107" s="58" t="s">
        <v>430</v>
      </c>
      <c r="B107" s="354" t="s">
        <v>184</v>
      </c>
      <c r="C107" s="396">
        <v>1025</v>
      </c>
    </row>
    <row r="108" spans="1:4" x14ac:dyDescent="0.3">
      <c r="A108" s="58" t="s">
        <v>430</v>
      </c>
      <c r="B108" s="354" t="s">
        <v>650</v>
      </c>
      <c r="C108" s="396">
        <v>4</v>
      </c>
    </row>
    <row r="109" spans="1:4" x14ac:dyDescent="0.3">
      <c r="A109" s="58" t="s">
        <v>430</v>
      </c>
      <c r="B109" s="354" t="s">
        <v>185</v>
      </c>
      <c r="C109" s="396">
        <v>5</v>
      </c>
    </row>
    <row r="110" spans="1:4" x14ac:dyDescent="0.3">
      <c r="A110" s="58" t="s">
        <v>430</v>
      </c>
      <c r="B110" s="354" t="s">
        <v>646</v>
      </c>
      <c r="C110" s="396">
        <v>2</v>
      </c>
    </row>
    <row r="111" spans="1:4" x14ac:dyDescent="0.3">
      <c r="A111" s="58" t="s">
        <v>430</v>
      </c>
      <c r="B111" s="354" t="s">
        <v>186</v>
      </c>
      <c r="C111" s="396">
        <v>9</v>
      </c>
    </row>
    <row r="112" spans="1:4" x14ac:dyDescent="0.3">
      <c r="A112" s="58" t="s">
        <v>430</v>
      </c>
      <c r="B112" s="354" t="s">
        <v>187</v>
      </c>
      <c r="C112" s="396">
        <v>7</v>
      </c>
    </row>
    <row r="113" spans="1:4" x14ac:dyDescent="0.3">
      <c r="A113" s="58" t="s">
        <v>430</v>
      </c>
      <c r="B113" s="354" t="s">
        <v>188</v>
      </c>
      <c r="C113" s="396">
        <v>1317</v>
      </c>
    </row>
    <row r="114" spans="1:4" x14ac:dyDescent="0.3">
      <c r="A114" s="58" t="s">
        <v>430</v>
      </c>
      <c r="B114" s="354" t="s">
        <v>496</v>
      </c>
      <c r="C114" s="396">
        <v>30</v>
      </c>
    </row>
    <row r="115" spans="1:4" x14ac:dyDescent="0.3">
      <c r="A115" s="58" t="s">
        <v>430</v>
      </c>
      <c r="B115" s="354" t="s">
        <v>427</v>
      </c>
      <c r="C115" s="396">
        <v>9</v>
      </c>
      <c r="D115" s="38"/>
    </row>
    <row r="116" spans="1:4" x14ac:dyDescent="0.3">
      <c r="A116" s="345" t="s">
        <v>430</v>
      </c>
      <c r="B116" s="354" t="s">
        <v>613</v>
      </c>
      <c r="C116" s="396">
        <v>4</v>
      </c>
    </row>
    <row r="117" spans="1:4" x14ac:dyDescent="0.3">
      <c r="A117" s="1" t="s">
        <v>430</v>
      </c>
      <c r="B117" s="354" t="s">
        <v>189</v>
      </c>
      <c r="C117" s="396">
        <v>2272</v>
      </c>
    </row>
    <row r="118" spans="1:4" x14ac:dyDescent="0.3">
      <c r="A118" s="7" t="s">
        <v>430</v>
      </c>
      <c r="B118" s="354" t="s">
        <v>190</v>
      </c>
      <c r="C118" s="396">
        <v>1901</v>
      </c>
    </row>
    <row r="119" spans="1:4" x14ac:dyDescent="0.3">
      <c r="A119" s="58" t="s">
        <v>430</v>
      </c>
      <c r="B119" s="354" t="s">
        <v>428</v>
      </c>
      <c r="C119" s="396">
        <v>1</v>
      </c>
    </row>
    <row r="120" spans="1:4" x14ac:dyDescent="0.3">
      <c r="A120" s="58" t="s">
        <v>430</v>
      </c>
      <c r="B120" s="354" t="s">
        <v>645</v>
      </c>
      <c r="C120" s="396">
        <v>1</v>
      </c>
    </row>
    <row r="121" spans="1:4" x14ac:dyDescent="0.3">
      <c r="A121" s="1" t="s">
        <v>430</v>
      </c>
      <c r="B121" s="354" t="s">
        <v>191</v>
      </c>
      <c r="C121" s="396">
        <v>153</v>
      </c>
    </row>
    <row r="122" spans="1:4" x14ac:dyDescent="0.3">
      <c r="A122" s="7" t="s">
        <v>430</v>
      </c>
      <c r="B122" s="354" t="s">
        <v>192</v>
      </c>
      <c r="C122" s="396">
        <v>6</v>
      </c>
    </row>
    <row r="123" spans="1:4" x14ac:dyDescent="0.3">
      <c r="A123" s="7" t="s">
        <v>430</v>
      </c>
      <c r="B123" s="354" t="s">
        <v>571</v>
      </c>
      <c r="C123" s="396">
        <v>5</v>
      </c>
    </row>
    <row r="124" spans="1:4" x14ac:dyDescent="0.3">
      <c r="A124" s="7" t="s">
        <v>430</v>
      </c>
      <c r="B124" s="354" t="s">
        <v>193</v>
      </c>
      <c r="C124" s="396">
        <v>4</v>
      </c>
    </row>
    <row r="125" spans="1:4" x14ac:dyDescent="0.3">
      <c r="A125" s="7" t="s">
        <v>430</v>
      </c>
      <c r="B125" s="354" t="s">
        <v>194</v>
      </c>
      <c r="C125" s="396">
        <v>41</v>
      </c>
    </row>
    <row r="126" spans="1:4" x14ac:dyDescent="0.3">
      <c r="A126" s="7" t="s">
        <v>430</v>
      </c>
      <c r="B126" s="354" t="s">
        <v>423</v>
      </c>
      <c r="C126" s="396">
        <v>16</v>
      </c>
    </row>
    <row r="127" spans="1:4" x14ac:dyDescent="0.3">
      <c r="A127" s="7" t="s">
        <v>430</v>
      </c>
      <c r="B127" s="354" t="s">
        <v>195</v>
      </c>
      <c r="C127" s="396">
        <v>30</v>
      </c>
    </row>
    <row r="128" spans="1:4" x14ac:dyDescent="0.3">
      <c r="A128" s="7"/>
      <c r="B128" s="354" t="s">
        <v>196</v>
      </c>
      <c r="C128" s="396">
        <v>151</v>
      </c>
    </row>
    <row r="129" spans="1:3" x14ac:dyDescent="0.3">
      <c r="A129" s="7"/>
      <c r="B129" s="354" t="s">
        <v>197</v>
      </c>
      <c r="C129" s="396">
        <v>134</v>
      </c>
    </row>
    <row r="130" spans="1:3" x14ac:dyDescent="0.3">
      <c r="A130" s="7"/>
      <c r="B130" s="354" t="s">
        <v>198</v>
      </c>
      <c r="C130" s="396">
        <v>170</v>
      </c>
    </row>
    <row r="131" spans="1:3" x14ac:dyDescent="0.3">
      <c r="A131" s="58"/>
      <c r="B131" s="7" t="s">
        <v>566</v>
      </c>
      <c r="C131" s="396">
        <v>26</v>
      </c>
    </row>
    <row r="132" spans="1:3" x14ac:dyDescent="0.3">
      <c r="A132" s="58"/>
      <c r="B132" s="7" t="s">
        <v>199</v>
      </c>
      <c r="C132" s="396">
        <v>7</v>
      </c>
    </row>
    <row r="133" spans="1:3" x14ac:dyDescent="0.3">
      <c r="A133" s="58"/>
      <c r="B133" s="7" t="s">
        <v>200</v>
      </c>
      <c r="C133" s="396">
        <v>33</v>
      </c>
    </row>
    <row r="134" spans="1:3" x14ac:dyDescent="0.3">
      <c r="A134" s="58"/>
      <c r="B134" s="7" t="s">
        <v>630</v>
      </c>
      <c r="C134" s="58">
        <v>1</v>
      </c>
    </row>
    <row r="135" spans="1:3" x14ac:dyDescent="0.3">
      <c r="A135" s="58"/>
      <c r="B135" s="7" t="s">
        <v>201</v>
      </c>
      <c r="C135" s="58">
        <v>1124</v>
      </c>
    </row>
    <row r="136" spans="1:3" x14ac:dyDescent="0.3">
      <c r="A136" s="58"/>
      <c r="B136" s="7" t="s">
        <v>202</v>
      </c>
      <c r="C136" s="58">
        <v>71</v>
      </c>
    </row>
    <row r="137" spans="1:3" x14ac:dyDescent="0.3">
      <c r="A137" s="58"/>
      <c r="B137" s="7" t="s">
        <v>203</v>
      </c>
      <c r="C137" s="58">
        <v>30</v>
      </c>
    </row>
    <row r="138" spans="1:3" x14ac:dyDescent="0.3">
      <c r="A138" s="58"/>
      <c r="B138" s="7" t="s">
        <v>576</v>
      </c>
      <c r="C138" s="58">
        <v>8</v>
      </c>
    </row>
    <row r="139" spans="1:3" x14ac:dyDescent="0.3">
      <c r="A139" s="58"/>
      <c r="B139" s="7" t="s">
        <v>204</v>
      </c>
      <c r="C139" s="58">
        <v>1570</v>
      </c>
    </row>
    <row r="140" spans="1:3" x14ac:dyDescent="0.3">
      <c r="A140" s="58"/>
      <c r="B140" s="7" t="s">
        <v>205</v>
      </c>
      <c r="C140" s="58">
        <v>96</v>
      </c>
    </row>
    <row r="141" spans="1:3" x14ac:dyDescent="0.3">
      <c r="A141" s="58"/>
      <c r="B141" s="7" t="s">
        <v>206</v>
      </c>
      <c r="C141" s="58">
        <v>101</v>
      </c>
    </row>
    <row r="142" spans="1:3" x14ac:dyDescent="0.3">
      <c r="A142" s="58"/>
      <c r="B142" s="7" t="s">
        <v>207</v>
      </c>
      <c r="C142" s="58">
        <v>22</v>
      </c>
    </row>
    <row r="143" spans="1:3" x14ac:dyDescent="0.3">
      <c r="A143" s="359"/>
      <c r="B143" s="45" t="s">
        <v>10</v>
      </c>
      <c r="C143" s="53">
        <f>SUM(C4:C142)</f>
        <v>4793259</v>
      </c>
    </row>
    <row r="145" spans="1:2" x14ac:dyDescent="0.3">
      <c r="A145" s="131" t="s">
        <v>46</v>
      </c>
      <c r="B145" s="44" t="s">
        <v>424</v>
      </c>
    </row>
    <row r="146" spans="1:2" x14ac:dyDescent="0.3">
      <c r="A146" s="131" t="s">
        <v>47</v>
      </c>
      <c r="B146" s="44" t="s">
        <v>81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5" fitToHeight="2" orientation="portrait" r:id="rId1"/>
  <headerFooter>
    <oddFooter>&amp;C&amp;P/&amp;N&amp;R&amp;D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9"/>
  <sheetViews>
    <sheetView workbookViewId="0">
      <selection activeCell="A3" sqref="A3"/>
    </sheetView>
  </sheetViews>
  <sheetFormatPr defaultColWidth="9.109375" defaultRowHeight="14.4" x14ac:dyDescent="0.3"/>
  <cols>
    <col min="1" max="1" width="37.5546875" customWidth="1"/>
    <col min="2" max="2" width="17.5546875" bestFit="1" customWidth="1"/>
    <col min="3" max="3" width="23.109375" bestFit="1" customWidth="1"/>
    <col min="4" max="4" width="15.88671875" customWidth="1"/>
    <col min="5" max="5" width="18.6640625" customWidth="1"/>
    <col min="6" max="6" width="17.5546875" customWidth="1"/>
  </cols>
  <sheetData>
    <row r="1" spans="1:6" s="38" customFormat="1" ht="15.6" x14ac:dyDescent="0.3">
      <c r="A1" s="429" t="s">
        <v>702</v>
      </c>
      <c r="B1" s="429"/>
      <c r="C1" s="429"/>
      <c r="D1" s="429"/>
      <c r="E1" s="429"/>
      <c r="F1" s="429"/>
    </row>
    <row r="2" spans="1:6" ht="15" thickBot="1" x14ac:dyDescent="0.35"/>
    <row r="3" spans="1:6" s="38" customFormat="1" ht="16.2" thickBot="1" x14ac:dyDescent="0.35">
      <c r="A3" s="366" t="s">
        <v>35</v>
      </c>
      <c r="B3" s="116" t="s">
        <v>37</v>
      </c>
      <c r="C3" s="116" t="s">
        <v>38</v>
      </c>
      <c r="D3" s="116" t="s">
        <v>434</v>
      </c>
      <c r="E3" s="116" t="s">
        <v>39</v>
      </c>
      <c r="F3" s="233" t="s">
        <v>1</v>
      </c>
    </row>
    <row r="4" spans="1:6" x14ac:dyDescent="0.3">
      <c r="A4" s="363">
        <v>10</v>
      </c>
      <c r="B4" s="364">
        <v>5</v>
      </c>
      <c r="C4" s="364">
        <v>3</v>
      </c>
      <c r="D4" s="364">
        <v>2</v>
      </c>
      <c r="E4" s="364">
        <v>0</v>
      </c>
      <c r="F4" s="365">
        <v>1</v>
      </c>
    </row>
    <row r="5" spans="1:6" x14ac:dyDescent="0.3">
      <c r="A5" s="355">
        <v>10</v>
      </c>
      <c r="B5" s="28">
        <v>4</v>
      </c>
      <c r="C5" s="28">
        <v>4</v>
      </c>
      <c r="D5" s="28">
        <v>2</v>
      </c>
      <c r="E5" s="28">
        <v>0</v>
      </c>
      <c r="F5" s="356">
        <v>2</v>
      </c>
    </row>
    <row r="6" spans="1:6" x14ac:dyDescent="0.3">
      <c r="A6" s="355">
        <v>9</v>
      </c>
      <c r="B6" s="28">
        <v>4</v>
      </c>
      <c r="C6" s="28">
        <v>3</v>
      </c>
      <c r="D6" s="28">
        <v>2</v>
      </c>
      <c r="E6" s="28">
        <v>0</v>
      </c>
      <c r="F6" s="356">
        <v>5</v>
      </c>
    </row>
    <row r="7" spans="1:6" x14ac:dyDescent="0.3">
      <c r="A7" s="355">
        <v>9</v>
      </c>
      <c r="B7" s="28">
        <v>3</v>
      </c>
      <c r="C7" s="28">
        <v>2</v>
      </c>
      <c r="D7" s="28">
        <v>4</v>
      </c>
      <c r="E7" s="28">
        <v>0</v>
      </c>
      <c r="F7" s="356">
        <v>1</v>
      </c>
    </row>
    <row r="8" spans="1:6" x14ac:dyDescent="0.3">
      <c r="A8" s="355">
        <v>8</v>
      </c>
      <c r="B8" s="28">
        <v>5</v>
      </c>
      <c r="C8" s="28">
        <v>1</v>
      </c>
      <c r="D8" s="28">
        <v>2</v>
      </c>
      <c r="E8" s="28">
        <v>0</v>
      </c>
      <c r="F8" s="356">
        <v>3</v>
      </c>
    </row>
    <row r="9" spans="1:6" x14ac:dyDescent="0.3">
      <c r="A9" s="355">
        <v>8</v>
      </c>
      <c r="B9" s="28">
        <v>5</v>
      </c>
      <c r="C9" s="28">
        <v>2</v>
      </c>
      <c r="D9" s="28">
        <v>1</v>
      </c>
      <c r="E9" s="28">
        <v>0</v>
      </c>
      <c r="F9" s="356">
        <v>6</v>
      </c>
    </row>
    <row r="10" spans="1:6" x14ac:dyDescent="0.3">
      <c r="A10" s="355">
        <v>8</v>
      </c>
      <c r="B10" s="28">
        <v>5</v>
      </c>
      <c r="C10" s="28">
        <v>3</v>
      </c>
      <c r="D10" s="28">
        <v>0</v>
      </c>
      <c r="E10" s="28">
        <v>0</v>
      </c>
      <c r="F10" s="356">
        <v>1</v>
      </c>
    </row>
    <row r="11" spans="1:6" x14ac:dyDescent="0.3">
      <c r="A11" s="355">
        <v>8</v>
      </c>
      <c r="B11" s="28">
        <v>4</v>
      </c>
      <c r="C11" s="28">
        <v>1</v>
      </c>
      <c r="D11" s="28">
        <v>3</v>
      </c>
      <c r="E11" s="28">
        <v>0</v>
      </c>
      <c r="F11" s="356">
        <v>5</v>
      </c>
    </row>
    <row r="12" spans="1:6" x14ac:dyDescent="0.3">
      <c r="A12" s="355">
        <v>8</v>
      </c>
      <c r="B12" s="28">
        <v>4</v>
      </c>
      <c r="C12" s="28">
        <v>2</v>
      </c>
      <c r="D12" s="28">
        <v>2</v>
      </c>
      <c r="E12" s="28">
        <v>0</v>
      </c>
      <c r="F12" s="356">
        <v>85</v>
      </c>
    </row>
    <row r="13" spans="1:6" s="2" customFormat="1" x14ac:dyDescent="0.3">
      <c r="A13" s="355">
        <v>8</v>
      </c>
      <c r="B13" s="28">
        <v>4</v>
      </c>
      <c r="C13" s="28">
        <v>3</v>
      </c>
      <c r="D13" s="28">
        <v>1</v>
      </c>
      <c r="E13" s="28">
        <v>0</v>
      </c>
      <c r="F13" s="356">
        <v>13</v>
      </c>
    </row>
    <row r="14" spans="1:6" x14ac:dyDescent="0.3">
      <c r="A14" s="355">
        <v>8</v>
      </c>
      <c r="B14" s="28">
        <v>4</v>
      </c>
      <c r="C14" s="28">
        <v>4</v>
      </c>
      <c r="D14" s="28">
        <v>0</v>
      </c>
      <c r="E14" s="28">
        <v>0</v>
      </c>
      <c r="F14" s="356">
        <v>1</v>
      </c>
    </row>
    <row r="15" spans="1:6" x14ac:dyDescent="0.3">
      <c r="A15" s="355">
        <v>8</v>
      </c>
      <c r="B15" s="28">
        <v>3</v>
      </c>
      <c r="C15" s="28">
        <v>1</v>
      </c>
      <c r="D15" s="28">
        <v>4</v>
      </c>
      <c r="E15" s="28">
        <v>0</v>
      </c>
      <c r="F15" s="356">
        <v>2</v>
      </c>
    </row>
    <row r="16" spans="1:6" x14ac:dyDescent="0.3">
      <c r="A16" s="355">
        <v>8</v>
      </c>
      <c r="B16" s="28">
        <v>3</v>
      </c>
      <c r="C16" s="28">
        <v>2</v>
      </c>
      <c r="D16" s="28">
        <v>3</v>
      </c>
      <c r="E16" s="28">
        <v>0</v>
      </c>
      <c r="F16" s="356">
        <v>4</v>
      </c>
    </row>
    <row r="17" spans="1:6" x14ac:dyDescent="0.3">
      <c r="A17" s="355">
        <v>8</v>
      </c>
      <c r="B17" s="28">
        <v>3</v>
      </c>
      <c r="C17" s="28">
        <v>3</v>
      </c>
      <c r="D17" s="28">
        <v>2</v>
      </c>
      <c r="E17" s="28">
        <v>0</v>
      </c>
      <c r="F17" s="356">
        <v>24</v>
      </c>
    </row>
    <row r="18" spans="1:6" x14ac:dyDescent="0.3">
      <c r="A18" s="355">
        <v>8</v>
      </c>
      <c r="B18" s="28">
        <v>3</v>
      </c>
      <c r="C18" s="28">
        <v>4</v>
      </c>
      <c r="D18" s="28">
        <v>1</v>
      </c>
      <c r="E18" s="28">
        <v>0</v>
      </c>
      <c r="F18" s="356">
        <v>1</v>
      </c>
    </row>
    <row r="19" spans="1:6" x14ac:dyDescent="0.3">
      <c r="A19" s="355">
        <v>8</v>
      </c>
      <c r="B19" s="28">
        <v>2</v>
      </c>
      <c r="C19" s="28">
        <v>1</v>
      </c>
      <c r="D19" s="28">
        <v>5</v>
      </c>
      <c r="E19" s="28">
        <v>0</v>
      </c>
      <c r="F19" s="356">
        <v>1</v>
      </c>
    </row>
    <row r="20" spans="1:6" x14ac:dyDescent="0.3">
      <c r="A20" s="355">
        <v>8</v>
      </c>
      <c r="B20" s="28">
        <v>2</v>
      </c>
      <c r="C20" s="28">
        <v>4</v>
      </c>
      <c r="D20" s="28">
        <v>2</v>
      </c>
      <c r="E20" s="28">
        <v>0</v>
      </c>
      <c r="F20" s="356">
        <v>3</v>
      </c>
    </row>
    <row r="21" spans="1:6" x14ac:dyDescent="0.3">
      <c r="A21" s="355">
        <v>7</v>
      </c>
      <c r="B21" s="28">
        <v>5</v>
      </c>
      <c r="C21" s="28">
        <v>0</v>
      </c>
      <c r="D21" s="28">
        <v>2</v>
      </c>
      <c r="E21" s="28">
        <v>0</v>
      </c>
      <c r="F21" s="356">
        <v>1</v>
      </c>
    </row>
    <row r="22" spans="1:6" x14ac:dyDescent="0.3">
      <c r="A22" s="355">
        <v>7</v>
      </c>
      <c r="B22" s="28">
        <v>5</v>
      </c>
      <c r="C22" s="28">
        <v>1</v>
      </c>
      <c r="D22" s="28">
        <v>1</v>
      </c>
      <c r="E22" s="28">
        <v>0</v>
      </c>
      <c r="F22" s="356">
        <v>1</v>
      </c>
    </row>
    <row r="23" spans="1:6" x14ac:dyDescent="0.3">
      <c r="A23" s="355">
        <v>7</v>
      </c>
      <c r="B23" s="28">
        <v>5</v>
      </c>
      <c r="C23" s="28">
        <v>2</v>
      </c>
      <c r="D23" s="28">
        <v>0</v>
      </c>
      <c r="E23" s="28">
        <v>0</v>
      </c>
      <c r="F23" s="356">
        <v>4</v>
      </c>
    </row>
    <row r="24" spans="1:6" x14ac:dyDescent="0.3">
      <c r="A24" s="355">
        <v>7</v>
      </c>
      <c r="B24" s="28">
        <v>4</v>
      </c>
      <c r="C24" s="28">
        <v>0</v>
      </c>
      <c r="D24" s="28">
        <v>3</v>
      </c>
      <c r="E24" s="28">
        <v>0</v>
      </c>
      <c r="F24" s="356">
        <v>1</v>
      </c>
    </row>
    <row r="25" spans="1:6" x14ac:dyDescent="0.3">
      <c r="A25" s="355">
        <v>7</v>
      </c>
      <c r="B25" s="28">
        <v>4</v>
      </c>
      <c r="C25" s="28">
        <v>1</v>
      </c>
      <c r="D25" s="28">
        <v>2</v>
      </c>
      <c r="E25" s="28">
        <v>0</v>
      </c>
      <c r="F25" s="356">
        <v>82</v>
      </c>
    </row>
    <row r="26" spans="1:6" x14ac:dyDescent="0.3">
      <c r="A26" s="355">
        <v>7</v>
      </c>
      <c r="B26" s="28">
        <v>4</v>
      </c>
      <c r="C26" s="28">
        <v>2</v>
      </c>
      <c r="D26" s="28">
        <v>1</v>
      </c>
      <c r="E26" s="28">
        <v>0</v>
      </c>
      <c r="F26" s="356">
        <v>108</v>
      </c>
    </row>
    <row r="27" spans="1:6" x14ac:dyDescent="0.3">
      <c r="A27" s="355">
        <v>7</v>
      </c>
      <c r="B27" s="28">
        <v>4</v>
      </c>
      <c r="C27" s="28">
        <v>3</v>
      </c>
      <c r="D27" s="28">
        <v>0</v>
      </c>
      <c r="E27" s="28">
        <v>0</v>
      </c>
      <c r="F27" s="356">
        <v>10</v>
      </c>
    </row>
    <row r="28" spans="1:6" x14ac:dyDescent="0.3">
      <c r="A28" s="355">
        <v>7</v>
      </c>
      <c r="B28" s="28">
        <v>3</v>
      </c>
      <c r="C28" s="28">
        <v>0</v>
      </c>
      <c r="D28" s="28">
        <v>4</v>
      </c>
      <c r="E28" s="28">
        <v>0</v>
      </c>
      <c r="F28" s="356">
        <v>12</v>
      </c>
    </row>
    <row r="29" spans="1:6" x14ac:dyDescent="0.3">
      <c r="A29" s="355">
        <v>7</v>
      </c>
      <c r="B29" s="28">
        <v>3</v>
      </c>
      <c r="C29" s="28">
        <v>1</v>
      </c>
      <c r="D29" s="28">
        <v>3</v>
      </c>
      <c r="E29" s="28">
        <v>0</v>
      </c>
      <c r="F29" s="356">
        <v>66</v>
      </c>
    </row>
    <row r="30" spans="1:6" x14ac:dyDescent="0.3">
      <c r="A30" s="355">
        <v>7</v>
      </c>
      <c r="B30" s="28">
        <v>3</v>
      </c>
      <c r="C30" s="28">
        <v>2</v>
      </c>
      <c r="D30" s="28">
        <v>2</v>
      </c>
      <c r="E30" s="28">
        <v>0</v>
      </c>
      <c r="F30" s="356">
        <v>503</v>
      </c>
    </row>
    <row r="31" spans="1:6" x14ac:dyDescent="0.3">
      <c r="A31" s="355">
        <v>7</v>
      </c>
      <c r="B31" s="28">
        <v>3</v>
      </c>
      <c r="C31" s="28">
        <v>3</v>
      </c>
      <c r="D31" s="28">
        <v>1</v>
      </c>
      <c r="E31" s="28">
        <v>0</v>
      </c>
      <c r="F31" s="356">
        <v>61</v>
      </c>
    </row>
    <row r="32" spans="1:6" x14ac:dyDescent="0.3">
      <c r="A32" s="355">
        <v>7</v>
      </c>
      <c r="B32" s="28">
        <v>3</v>
      </c>
      <c r="C32" s="28">
        <v>4</v>
      </c>
      <c r="D32" s="28">
        <v>0</v>
      </c>
      <c r="E32" s="28">
        <v>0</v>
      </c>
      <c r="F32" s="356">
        <v>1</v>
      </c>
    </row>
    <row r="33" spans="1:6" x14ac:dyDescent="0.3">
      <c r="A33" s="355">
        <v>7</v>
      </c>
      <c r="B33" s="28">
        <v>2</v>
      </c>
      <c r="C33" s="28">
        <v>1</v>
      </c>
      <c r="D33" s="28">
        <v>4</v>
      </c>
      <c r="E33" s="28">
        <v>0</v>
      </c>
      <c r="F33" s="356">
        <v>2</v>
      </c>
    </row>
    <row r="34" spans="1:6" x14ac:dyDescent="0.3">
      <c r="A34" s="355">
        <v>7</v>
      </c>
      <c r="B34" s="28">
        <v>2</v>
      </c>
      <c r="C34" s="28">
        <v>2</v>
      </c>
      <c r="D34" s="28">
        <v>3</v>
      </c>
      <c r="E34" s="28">
        <v>0</v>
      </c>
      <c r="F34" s="356">
        <v>2</v>
      </c>
    </row>
    <row r="35" spans="1:6" x14ac:dyDescent="0.3">
      <c r="A35" s="355">
        <v>7</v>
      </c>
      <c r="B35" s="28">
        <v>2</v>
      </c>
      <c r="C35" s="28">
        <v>3</v>
      </c>
      <c r="D35" s="28">
        <v>2</v>
      </c>
      <c r="E35" s="28">
        <v>0</v>
      </c>
      <c r="F35" s="356">
        <v>33</v>
      </c>
    </row>
    <row r="36" spans="1:6" x14ac:dyDescent="0.3">
      <c r="A36" s="355">
        <v>6</v>
      </c>
      <c r="B36" s="28">
        <v>5</v>
      </c>
      <c r="C36" s="28">
        <v>1</v>
      </c>
      <c r="D36" s="28">
        <v>0</v>
      </c>
      <c r="E36" s="28">
        <v>0</v>
      </c>
      <c r="F36" s="356">
        <v>6</v>
      </c>
    </row>
    <row r="37" spans="1:6" x14ac:dyDescent="0.3">
      <c r="A37" s="355">
        <v>6</v>
      </c>
      <c r="B37" s="28">
        <v>4</v>
      </c>
      <c r="C37" s="28">
        <v>0</v>
      </c>
      <c r="D37" s="28">
        <v>2</v>
      </c>
      <c r="E37" s="28">
        <v>0</v>
      </c>
      <c r="F37" s="356">
        <v>27</v>
      </c>
    </row>
    <row r="38" spans="1:6" x14ac:dyDescent="0.3">
      <c r="A38" s="355">
        <v>6</v>
      </c>
      <c r="B38" s="28">
        <v>4</v>
      </c>
      <c r="C38" s="28">
        <v>1</v>
      </c>
      <c r="D38" s="28">
        <v>1</v>
      </c>
      <c r="E38" s="28">
        <v>0</v>
      </c>
      <c r="F38" s="356">
        <v>131</v>
      </c>
    </row>
    <row r="39" spans="1:6" x14ac:dyDescent="0.3">
      <c r="A39" s="355">
        <v>6</v>
      </c>
      <c r="B39" s="28">
        <v>4</v>
      </c>
      <c r="C39" s="28">
        <v>2</v>
      </c>
      <c r="D39" s="28">
        <v>0</v>
      </c>
      <c r="E39" s="28">
        <v>0</v>
      </c>
      <c r="F39" s="356">
        <v>178</v>
      </c>
    </row>
    <row r="40" spans="1:6" x14ac:dyDescent="0.3">
      <c r="A40" s="355">
        <v>6</v>
      </c>
      <c r="B40" s="28">
        <v>3</v>
      </c>
      <c r="C40" s="28">
        <v>0</v>
      </c>
      <c r="D40" s="28">
        <v>3</v>
      </c>
      <c r="E40" s="28">
        <v>0</v>
      </c>
      <c r="F40" s="356">
        <v>18</v>
      </c>
    </row>
    <row r="41" spans="1:6" x14ac:dyDescent="0.3">
      <c r="A41" s="355">
        <v>6</v>
      </c>
      <c r="B41" s="28">
        <v>3</v>
      </c>
      <c r="C41" s="28">
        <v>1</v>
      </c>
      <c r="D41" s="28">
        <v>2</v>
      </c>
      <c r="E41" s="28">
        <v>0</v>
      </c>
      <c r="F41" s="356">
        <v>454</v>
      </c>
    </row>
    <row r="42" spans="1:6" x14ac:dyDescent="0.3">
      <c r="A42" s="355">
        <v>6</v>
      </c>
      <c r="B42" s="28">
        <v>3</v>
      </c>
      <c r="C42" s="28">
        <v>2</v>
      </c>
      <c r="D42" s="28">
        <v>1</v>
      </c>
      <c r="E42" s="28">
        <v>0</v>
      </c>
      <c r="F42" s="356">
        <v>1367</v>
      </c>
    </row>
    <row r="43" spans="1:6" x14ac:dyDescent="0.3">
      <c r="A43" s="355">
        <v>6</v>
      </c>
      <c r="B43" s="28">
        <v>3</v>
      </c>
      <c r="C43" s="28">
        <v>3</v>
      </c>
      <c r="D43" s="28">
        <v>0</v>
      </c>
      <c r="E43" s="28">
        <v>0</v>
      </c>
      <c r="F43" s="356">
        <v>88</v>
      </c>
    </row>
    <row r="44" spans="1:6" x14ac:dyDescent="0.3">
      <c r="A44" s="355">
        <v>6</v>
      </c>
      <c r="B44" s="28">
        <v>2</v>
      </c>
      <c r="C44" s="28">
        <v>0</v>
      </c>
      <c r="D44" s="28">
        <v>4</v>
      </c>
      <c r="E44" s="28">
        <v>0</v>
      </c>
      <c r="F44" s="356">
        <v>76</v>
      </c>
    </row>
    <row r="45" spans="1:6" x14ac:dyDescent="0.3">
      <c r="A45" s="355">
        <v>6</v>
      </c>
      <c r="B45" s="28">
        <v>2</v>
      </c>
      <c r="C45" s="28">
        <v>1</v>
      </c>
      <c r="D45" s="28">
        <v>3</v>
      </c>
      <c r="E45" s="28">
        <v>0</v>
      </c>
      <c r="F45" s="356">
        <v>635</v>
      </c>
    </row>
    <row r="46" spans="1:6" x14ac:dyDescent="0.3">
      <c r="A46" s="355">
        <v>6</v>
      </c>
      <c r="B46" s="28">
        <v>2</v>
      </c>
      <c r="C46" s="28">
        <v>2</v>
      </c>
      <c r="D46" s="28">
        <v>2</v>
      </c>
      <c r="E46" s="28">
        <v>0</v>
      </c>
      <c r="F46" s="356">
        <v>8861</v>
      </c>
    </row>
    <row r="47" spans="1:6" x14ac:dyDescent="0.3">
      <c r="A47" s="355">
        <v>6</v>
      </c>
      <c r="B47" s="28">
        <v>2</v>
      </c>
      <c r="C47" s="28">
        <v>3</v>
      </c>
      <c r="D47" s="28">
        <v>1</v>
      </c>
      <c r="E47" s="28">
        <v>0</v>
      </c>
      <c r="F47" s="356">
        <v>78</v>
      </c>
    </row>
    <row r="48" spans="1:6" x14ac:dyDescent="0.3">
      <c r="A48" s="355">
        <v>6</v>
      </c>
      <c r="B48" s="28">
        <v>2</v>
      </c>
      <c r="C48" s="28">
        <v>4</v>
      </c>
      <c r="D48" s="28">
        <v>0</v>
      </c>
      <c r="E48" s="28">
        <v>0</v>
      </c>
      <c r="F48" s="356">
        <v>3</v>
      </c>
    </row>
    <row r="49" spans="1:6" x14ac:dyDescent="0.3">
      <c r="A49" s="355">
        <v>5</v>
      </c>
      <c r="B49" s="28">
        <v>5</v>
      </c>
      <c r="C49" s="28">
        <v>0</v>
      </c>
      <c r="D49" s="28">
        <v>0</v>
      </c>
      <c r="E49" s="28">
        <v>0</v>
      </c>
      <c r="F49" s="356">
        <v>3</v>
      </c>
    </row>
    <row r="50" spans="1:6" x14ac:dyDescent="0.3">
      <c r="A50" s="355">
        <v>5</v>
      </c>
      <c r="B50" s="28">
        <v>4</v>
      </c>
      <c r="C50" s="28">
        <v>0</v>
      </c>
      <c r="D50" s="28">
        <v>1</v>
      </c>
      <c r="E50" s="28">
        <v>0</v>
      </c>
      <c r="F50" s="356">
        <v>28</v>
      </c>
    </row>
    <row r="51" spans="1:6" x14ac:dyDescent="0.3">
      <c r="A51" s="355">
        <v>5</v>
      </c>
      <c r="B51" s="28">
        <v>4</v>
      </c>
      <c r="C51" s="28">
        <v>1</v>
      </c>
      <c r="D51" s="28">
        <v>0</v>
      </c>
      <c r="E51" s="28">
        <v>0</v>
      </c>
      <c r="F51" s="356">
        <v>200</v>
      </c>
    </row>
    <row r="52" spans="1:6" x14ac:dyDescent="0.3">
      <c r="A52" s="355">
        <v>5</v>
      </c>
      <c r="B52" s="28">
        <v>3</v>
      </c>
      <c r="C52" s="28">
        <v>0</v>
      </c>
      <c r="D52" s="28">
        <v>2</v>
      </c>
      <c r="E52" s="28">
        <v>0</v>
      </c>
      <c r="F52" s="356">
        <v>201</v>
      </c>
    </row>
    <row r="53" spans="1:6" x14ac:dyDescent="0.3">
      <c r="A53" s="355">
        <v>5</v>
      </c>
      <c r="B53" s="28">
        <v>3</v>
      </c>
      <c r="C53" s="28">
        <v>1</v>
      </c>
      <c r="D53" s="28">
        <v>1</v>
      </c>
      <c r="E53" s="28">
        <v>0</v>
      </c>
      <c r="F53" s="356">
        <v>1975</v>
      </c>
    </row>
    <row r="54" spans="1:6" x14ac:dyDescent="0.3">
      <c r="A54" s="355">
        <v>5</v>
      </c>
      <c r="B54" s="28">
        <v>3</v>
      </c>
      <c r="C54" s="28">
        <v>2</v>
      </c>
      <c r="D54" s="28">
        <v>0</v>
      </c>
      <c r="E54" s="28">
        <v>0</v>
      </c>
      <c r="F54" s="356">
        <v>2835</v>
      </c>
    </row>
    <row r="55" spans="1:6" x14ac:dyDescent="0.3">
      <c r="A55" s="355">
        <v>5</v>
      </c>
      <c r="B55" s="28">
        <v>2</v>
      </c>
      <c r="C55" s="28">
        <v>0</v>
      </c>
      <c r="D55" s="28">
        <v>3</v>
      </c>
      <c r="E55" s="28">
        <v>0</v>
      </c>
      <c r="F55" s="356">
        <v>141</v>
      </c>
    </row>
    <row r="56" spans="1:6" x14ac:dyDescent="0.3">
      <c r="A56" s="355">
        <v>5</v>
      </c>
      <c r="B56" s="28">
        <v>2</v>
      </c>
      <c r="C56" s="28">
        <v>1</v>
      </c>
      <c r="D56" s="28">
        <v>2</v>
      </c>
      <c r="E56" s="28">
        <v>0</v>
      </c>
      <c r="F56" s="356">
        <v>3320</v>
      </c>
    </row>
    <row r="57" spans="1:6" x14ac:dyDescent="0.3">
      <c r="A57" s="355">
        <v>5</v>
      </c>
      <c r="B57" s="28">
        <v>2</v>
      </c>
      <c r="C57" s="28">
        <v>2</v>
      </c>
      <c r="D57" s="28">
        <v>1</v>
      </c>
      <c r="E57" s="28">
        <v>0</v>
      </c>
      <c r="F57" s="356">
        <v>15301</v>
      </c>
    </row>
    <row r="58" spans="1:6" x14ac:dyDescent="0.3">
      <c r="A58" s="355">
        <v>5</v>
      </c>
      <c r="B58" s="28">
        <v>2</v>
      </c>
      <c r="C58" s="28">
        <v>3</v>
      </c>
      <c r="D58" s="28">
        <v>0</v>
      </c>
      <c r="E58" s="28">
        <v>0</v>
      </c>
      <c r="F58" s="356">
        <v>160</v>
      </c>
    </row>
    <row r="59" spans="1:6" x14ac:dyDescent="0.3">
      <c r="A59" s="355">
        <v>5</v>
      </c>
      <c r="B59" s="28">
        <v>1</v>
      </c>
      <c r="C59" s="28">
        <v>0</v>
      </c>
      <c r="D59" s="28">
        <v>4</v>
      </c>
      <c r="E59" s="28">
        <v>0</v>
      </c>
      <c r="F59" s="356">
        <v>13</v>
      </c>
    </row>
    <row r="60" spans="1:6" x14ac:dyDescent="0.3">
      <c r="A60" s="355">
        <v>5</v>
      </c>
      <c r="B60" s="28">
        <v>1</v>
      </c>
      <c r="C60" s="28">
        <v>1</v>
      </c>
      <c r="D60" s="28">
        <v>3</v>
      </c>
      <c r="E60" s="28">
        <v>0</v>
      </c>
      <c r="F60" s="356">
        <v>63</v>
      </c>
    </row>
    <row r="61" spans="1:6" x14ac:dyDescent="0.3">
      <c r="A61" s="355">
        <v>5</v>
      </c>
      <c r="B61" s="28">
        <v>1</v>
      </c>
      <c r="C61" s="28">
        <v>2</v>
      </c>
      <c r="D61" s="28">
        <v>2</v>
      </c>
      <c r="E61" s="28">
        <v>0</v>
      </c>
      <c r="F61" s="356">
        <v>52</v>
      </c>
    </row>
    <row r="62" spans="1:6" x14ac:dyDescent="0.3">
      <c r="A62" s="355">
        <v>5</v>
      </c>
      <c r="B62" s="28">
        <v>1</v>
      </c>
      <c r="C62" s="28">
        <v>3</v>
      </c>
      <c r="D62" s="28">
        <v>1</v>
      </c>
      <c r="E62" s="28">
        <v>0</v>
      </c>
      <c r="F62" s="356">
        <v>1</v>
      </c>
    </row>
    <row r="63" spans="1:6" x14ac:dyDescent="0.3">
      <c r="A63" s="355">
        <v>4</v>
      </c>
      <c r="B63" s="28">
        <v>4</v>
      </c>
      <c r="C63" s="28">
        <v>0</v>
      </c>
      <c r="D63" s="28">
        <v>0</v>
      </c>
      <c r="E63" s="28">
        <v>0</v>
      </c>
      <c r="F63" s="356">
        <v>139</v>
      </c>
    </row>
    <row r="64" spans="1:6" x14ac:dyDescent="0.3">
      <c r="A64" s="355">
        <v>4</v>
      </c>
      <c r="B64" s="28">
        <v>3</v>
      </c>
      <c r="C64" s="28">
        <v>0</v>
      </c>
      <c r="D64" s="28">
        <v>1</v>
      </c>
      <c r="E64" s="28">
        <v>0</v>
      </c>
      <c r="F64" s="356">
        <v>478</v>
      </c>
    </row>
    <row r="65" spans="1:6" x14ac:dyDescent="0.3">
      <c r="A65" s="355">
        <v>4</v>
      </c>
      <c r="B65" s="28">
        <v>3</v>
      </c>
      <c r="C65" s="28">
        <v>1</v>
      </c>
      <c r="D65" s="28">
        <v>0</v>
      </c>
      <c r="E65" s="28">
        <v>0</v>
      </c>
      <c r="F65" s="356">
        <v>5669</v>
      </c>
    </row>
    <row r="66" spans="1:6" x14ac:dyDescent="0.3">
      <c r="A66" s="355">
        <v>4</v>
      </c>
      <c r="B66" s="28">
        <v>2</v>
      </c>
      <c r="C66" s="28">
        <v>0</v>
      </c>
      <c r="D66" s="28">
        <v>2</v>
      </c>
      <c r="E66" s="28">
        <v>0</v>
      </c>
      <c r="F66" s="356">
        <v>2816</v>
      </c>
    </row>
    <row r="67" spans="1:6" x14ac:dyDescent="0.3">
      <c r="A67" s="355">
        <v>4</v>
      </c>
      <c r="B67" s="28">
        <v>2</v>
      </c>
      <c r="C67" s="28">
        <v>1</v>
      </c>
      <c r="D67" s="28">
        <v>1</v>
      </c>
      <c r="E67" s="28">
        <v>0</v>
      </c>
      <c r="F67" s="356">
        <v>27324</v>
      </c>
    </row>
    <row r="68" spans="1:6" x14ac:dyDescent="0.3">
      <c r="A68" s="355">
        <v>4</v>
      </c>
      <c r="B68" s="28">
        <v>2</v>
      </c>
      <c r="C68" s="28">
        <v>2</v>
      </c>
      <c r="D68" s="28">
        <v>0</v>
      </c>
      <c r="E68" s="28">
        <v>0</v>
      </c>
      <c r="F68" s="356">
        <v>49779</v>
      </c>
    </row>
    <row r="69" spans="1:6" s="37" customFormat="1" x14ac:dyDescent="0.3">
      <c r="A69" s="357">
        <v>4</v>
      </c>
      <c r="B69" s="241">
        <v>1</v>
      </c>
      <c r="C69" s="241">
        <v>0</v>
      </c>
      <c r="D69" s="241">
        <v>3</v>
      </c>
      <c r="E69" s="241">
        <v>0</v>
      </c>
      <c r="F69" s="356">
        <v>49</v>
      </c>
    </row>
    <row r="70" spans="1:6" x14ac:dyDescent="0.3">
      <c r="A70" s="355">
        <v>4</v>
      </c>
      <c r="B70" s="7">
        <v>1</v>
      </c>
      <c r="C70" s="7">
        <v>1</v>
      </c>
      <c r="D70" s="7">
        <v>2</v>
      </c>
      <c r="E70" s="7">
        <v>0</v>
      </c>
      <c r="F70" s="356">
        <v>828</v>
      </c>
    </row>
    <row r="71" spans="1:6" x14ac:dyDescent="0.3">
      <c r="A71" s="355">
        <v>4</v>
      </c>
      <c r="B71" s="7">
        <v>1</v>
      </c>
      <c r="C71" s="7">
        <v>2</v>
      </c>
      <c r="D71" s="7">
        <v>1</v>
      </c>
      <c r="E71" s="7">
        <v>0</v>
      </c>
      <c r="F71" s="356">
        <v>426</v>
      </c>
    </row>
    <row r="72" spans="1:6" x14ac:dyDescent="0.3">
      <c r="A72" s="355">
        <v>4</v>
      </c>
      <c r="B72" s="7">
        <v>1</v>
      </c>
      <c r="C72" s="7">
        <v>3</v>
      </c>
      <c r="D72" s="7">
        <v>0</v>
      </c>
      <c r="E72" s="7">
        <v>0</v>
      </c>
      <c r="F72" s="356">
        <v>7</v>
      </c>
    </row>
    <row r="73" spans="1:6" x14ac:dyDescent="0.3">
      <c r="A73" s="355">
        <v>3</v>
      </c>
      <c r="B73" s="7">
        <v>3</v>
      </c>
      <c r="C73" s="7">
        <v>0</v>
      </c>
      <c r="D73" s="7">
        <v>0</v>
      </c>
      <c r="E73" s="7">
        <v>0</v>
      </c>
      <c r="F73" s="356">
        <v>4998</v>
      </c>
    </row>
    <row r="74" spans="1:6" x14ac:dyDescent="0.3">
      <c r="A74" s="355">
        <v>3</v>
      </c>
      <c r="B74" s="7">
        <v>2</v>
      </c>
      <c r="C74" s="7">
        <v>0</v>
      </c>
      <c r="D74" s="7">
        <v>1</v>
      </c>
      <c r="E74" s="7">
        <v>0</v>
      </c>
      <c r="F74" s="356">
        <v>5709</v>
      </c>
    </row>
    <row r="75" spans="1:6" x14ac:dyDescent="0.3">
      <c r="A75" s="355">
        <v>3</v>
      </c>
      <c r="B75" s="7">
        <v>2</v>
      </c>
      <c r="C75" s="7">
        <v>1</v>
      </c>
      <c r="D75" s="7">
        <v>0</v>
      </c>
      <c r="E75" s="7">
        <v>0</v>
      </c>
      <c r="F75" s="356">
        <v>113955</v>
      </c>
    </row>
    <row r="76" spans="1:6" x14ac:dyDescent="0.3">
      <c r="A76" s="355">
        <v>3</v>
      </c>
      <c r="B76" s="7">
        <v>1</v>
      </c>
      <c r="C76" s="7">
        <v>0</v>
      </c>
      <c r="D76" s="7">
        <v>2</v>
      </c>
      <c r="E76" s="7">
        <v>0</v>
      </c>
      <c r="F76" s="356">
        <v>39362</v>
      </c>
    </row>
    <row r="77" spans="1:6" x14ac:dyDescent="0.3">
      <c r="A77" s="355">
        <v>3</v>
      </c>
      <c r="B77" s="7">
        <v>1</v>
      </c>
      <c r="C77" s="7">
        <v>1</v>
      </c>
      <c r="D77" s="7">
        <v>1</v>
      </c>
      <c r="E77" s="7">
        <v>0</v>
      </c>
      <c r="F77" s="356">
        <v>241481</v>
      </c>
    </row>
    <row r="78" spans="1:6" x14ac:dyDescent="0.3">
      <c r="A78" s="355">
        <v>3</v>
      </c>
      <c r="B78" s="7">
        <v>1</v>
      </c>
      <c r="C78" s="7">
        <v>2</v>
      </c>
      <c r="D78" s="7">
        <v>0</v>
      </c>
      <c r="E78" s="7">
        <v>0</v>
      </c>
      <c r="F78" s="356">
        <v>1545</v>
      </c>
    </row>
    <row r="79" spans="1:6" x14ac:dyDescent="0.3">
      <c r="A79" s="355">
        <v>3</v>
      </c>
      <c r="B79" s="7">
        <v>0</v>
      </c>
      <c r="C79" s="7">
        <v>1</v>
      </c>
      <c r="D79" s="7">
        <v>2</v>
      </c>
      <c r="E79" s="7">
        <v>0</v>
      </c>
      <c r="F79" s="356">
        <v>1</v>
      </c>
    </row>
    <row r="80" spans="1:6" x14ac:dyDescent="0.3">
      <c r="A80" s="355">
        <v>2</v>
      </c>
      <c r="B80" s="7">
        <v>2</v>
      </c>
      <c r="C80" s="7">
        <v>0</v>
      </c>
      <c r="D80" s="7">
        <v>0</v>
      </c>
      <c r="E80" s="7">
        <v>0</v>
      </c>
      <c r="F80" s="356">
        <v>118776</v>
      </c>
    </row>
    <row r="81" spans="1:6" x14ac:dyDescent="0.3">
      <c r="A81" s="355">
        <v>2</v>
      </c>
      <c r="B81" s="7">
        <v>1</v>
      </c>
      <c r="C81" s="7">
        <v>0</v>
      </c>
      <c r="D81" s="7">
        <v>1</v>
      </c>
      <c r="E81" s="7">
        <v>0</v>
      </c>
      <c r="F81" s="356">
        <v>34932</v>
      </c>
    </row>
    <row r="82" spans="1:6" x14ac:dyDescent="0.3">
      <c r="A82" s="355">
        <v>2</v>
      </c>
      <c r="B82" s="7">
        <v>1</v>
      </c>
      <c r="C82" s="7">
        <v>1</v>
      </c>
      <c r="D82" s="7">
        <v>0</v>
      </c>
      <c r="E82" s="7">
        <v>0</v>
      </c>
      <c r="F82" s="356">
        <v>857371</v>
      </c>
    </row>
    <row r="83" spans="1:6" x14ac:dyDescent="0.3">
      <c r="A83" s="355">
        <v>2</v>
      </c>
      <c r="B83" s="7">
        <v>0</v>
      </c>
      <c r="C83" s="7">
        <v>0</v>
      </c>
      <c r="D83" s="7">
        <v>2</v>
      </c>
      <c r="E83" s="7">
        <v>0</v>
      </c>
      <c r="F83" s="356">
        <v>283</v>
      </c>
    </row>
    <row r="84" spans="1:6" x14ac:dyDescent="0.3">
      <c r="A84" s="355">
        <v>2</v>
      </c>
      <c r="B84" s="7">
        <v>0</v>
      </c>
      <c r="C84" s="7">
        <v>1</v>
      </c>
      <c r="D84" s="7">
        <v>1</v>
      </c>
      <c r="E84" s="7">
        <v>0</v>
      </c>
      <c r="F84" s="356">
        <v>70</v>
      </c>
    </row>
    <row r="85" spans="1:6" x14ac:dyDescent="0.3">
      <c r="A85" s="355">
        <v>2</v>
      </c>
      <c r="B85" s="7">
        <v>0</v>
      </c>
      <c r="C85" s="7">
        <v>2</v>
      </c>
      <c r="D85" s="7">
        <v>0</v>
      </c>
      <c r="E85" s="7">
        <v>0</v>
      </c>
      <c r="F85" s="356">
        <v>16</v>
      </c>
    </row>
    <row r="86" spans="1:6" x14ac:dyDescent="0.3">
      <c r="A86" s="355">
        <v>1</v>
      </c>
      <c r="B86" s="7">
        <v>1</v>
      </c>
      <c r="C86" s="7">
        <v>0</v>
      </c>
      <c r="D86" s="7">
        <v>0</v>
      </c>
      <c r="E86" s="7">
        <v>0</v>
      </c>
      <c r="F86" s="356">
        <v>996181</v>
      </c>
    </row>
    <row r="87" spans="1:6" x14ac:dyDescent="0.3">
      <c r="A87" s="7">
        <v>1</v>
      </c>
      <c r="B87" s="7">
        <v>0</v>
      </c>
      <c r="C87" s="7">
        <v>0</v>
      </c>
      <c r="D87" s="7">
        <v>1</v>
      </c>
      <c r="E87" s="7">
        <v>0</v>
      </c>
      <c r="F87" s="6">
        <v>1092</v>
      </c>
    </row>
    <row r="88" spans="1:6" ht="15" thickBot="1" x14ac:dyDescent="0.35">
      <c r="A88" s="263">
        <v>1</v>
      </c>
      <c r="B88" s="263">
        <v>0</v>
      </c>
      <c r="C88" s="263">
        <v>1</v>
      </c>
      <c r="D88" s="263">
        <v>0</v>
      </c>
      <c r="E88" s="263">
        <v>0</v>
      </c>
      <c r="F88" s="247">
        <v>1395</v>
      </c>
    </row>
    <row r="89" spans="1:6" ht="16.2" thickBot="1" x14ac:dyDescent="0.35">
      <c r="A89" s="361"/>
      <c r="B89" s="362"/>
      <c r="C89" s="362"/>
      <c r="D89" s="362"/>
      <c r="E89" s="362"/>
      <c r="F89" s="199">
        <f>SUM(F4:F88)</f>
        <v>2541942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/>
  </sheetPr>
  <dimension ref="A1:K19"/>
  <sheetViews>
    <sheetView workbookViewId="0">
      <selection sqref="A1:D1"/>
    </sheetView>
  </sheetViews>
  <sheetFormatPr defaultColWidth="9.109375" defaultRowHeight="14.4" x14ac:dyDescent="0.3"/>
  <cols>
    <col min="1" max="1" width="21.44140625" customWidth="1"/>
    <col min="2" max="2" width="25.5546875" customWidth="1"/>
    <col min="3" max="3" width="17.109375" customWidth="1"/>
    <col min="4" max="4" width="11.5546875" bestFit="1" customWidth="1"/>
  </cols>
  <sheetData>
    <row r="1" spans="1:4" ht="18" x14ac:dyDescent="0.35">
      <c r="A1" s="487" t="s">
        <v>741</v>
      </c>
      <c r="B1" s="487"/>
      <c r="C1" s="487"/>
      <c r="D1" s="487"/>
    </row>
    <row r="4" spans="1:4" ht="28.8" x14ac:dyDescent="0.3">
      <c r="A4" s="413" t="s">
        <v>723</v>
      </c>
      <c r="B4" s="413" t="s">
        <v>724</v>
      </c>
      <c r="C4" s="413" t="s">
        <v>725</v>
      </c>
      <c r="D4" s="413" t="s">
        <v>726</v>
      </c>
    </row>
    <row r="5" spans="1:4" ht="28.8" x14ac:dyDescent="0.3">
      <c r="A5" s="414" t="s">
        <v>727</v>
      </c>
      <c r="B5" s="397">
        <v>133956398.91</v>
      </c>
      <c r="C5" s="398">
        <v>6813.3348880025633</v>
      </c>
      <c r="D5" s="399">
        <v>0.23593098142740157</v>
      </c>
    </row>
    <row r="6" spans="1:4" x14ac:dyDescent="0.3">
      <c r="A6" s="415" t="s">
        <v>728</v>
      </c>
      <c r="B6" s="397">
        <v>447573172.52000004</v>
      </c>
      <c r="C6" s="398">
        <v>24063.301055864631</v>
      </c>
      <c r="D6" s="399">
        <v>0.22319789200040066</v>
      </c>
    </row>
    <row r="7" spans="1:4" x14ac:dyDescent="0.3">
      <c r="A7" s="415" t="s">
        <v>729</v>
      </c>
      <c r="B7" s="397">
        <v>74169993.650000006</v>
      </c>
      <c r="C7" s="398">
        <v>4302.2949893594669</v>
      </c>
      <c r="D7" s="399">
        <v>0.20687561545669625</v>
      </c>
    </row>
    <row r="8" spans="1:4" x14ac:dyDescent="0.3">
      <c r="A8" s="415" t="s">
        <v>730</v>
      </c>
      <c r="B8" s="397">
        <v>181760880.31</v>
      </c>
      <c r="C8" s="398">
        <v>8927.3802822550115</v>
      </c>
      <c r="D8" s="399">
        <v>0.24431921736944959</v>
      </c>
    </row>
    <row r="9" spans="1:4" x14ac:dyDescent="0.3">
      <c r="A9" s="415" t="s">
        <v>731</v>
      </c>
      <c r="B9" s="397">
        <v>86731044.689999998</v>
      </c>
      <c r="C9" s="398">
        <v>3875.338019013695</v>
      </c>
      <c r="D9" s="399">
        <v>0.26856303403048309</v>
      </c>
    </row>
    <row r="10" spans="1:4" x14ac:dyDescent="0.3">
      <c r="A10" s="415" t="s">
        <v>732</v>
      </c>
      <c r="B10" s="397">
        <v>46093467.039999999</v>
      </c>
      <c r="C10" s="398">
        <v>3058.6299573186388</v>
      </c>
      <c r="D10" s="399">
        <v>0.18083966095882237</v>
      </c>
    </row>
    <row r="11" spans="1:4" x14ac:dyDescent="0.3">
      <c r="A11" s="415" t="s">
        <v>733</v>
      </c>
      <c r="B11" s="397">
        <v>155764490.22</v>
      </c>
      <c r="C11" s="398">
        <v>7844.9310180569337</v>
      </c>
      <c r="D11" s="399">
        <v>0.23826517764626118</v>
      </c>
    </row>
    <row r="12" spans="1:4" x14ac:dyDescent="0.3">
      <c r="A12" s="415" t="s">
        <v>734</v>
      </c>
      <c r="B12" s="397">
        <v>131369723.48</v>
      </c>
      <c r="C12" s="398">
        <v>8322.0699854293744</v>
      </c>
      <c r="D12" s="399">
        <v>0.18942843361328263</v>
      </c>
    </row>
    <row r="13" spans="1:4" x14ac:dyDescent="0.3">
      <c r="A13" s="415" t="s">
        <v>735</v>
      </c>
      <c r="B13" s="397">
        <v>139460499.96000001</v>
      </c>
      <c r="C13" s="398">
        <v>8070.6227307902109</v>
      </c>
      <c r="D13" s="399">
        <v>0.20736020693116225</v>
      </c>
    </row>
    <row r="14" spans="1:4" x14ac:dyDescent="0.3">
      <c r="A14" s="415" t="s">
        <v>736</v>
      </c>
      <c r="B14" s="397">
        <v>1146867722.99</v>
      </c>
      <c r="C14" s="398">
        <v>84650.945796552798</v>
      </c>
      <c r="D14" s="399">
        <v>0.16257836869249065</v>
      </c>
    </row>
    <row r="15" spans="1:4" x14ac:dyDescent="0.3">
      <c r="A15" s="415" t="s">
        <v>737</v>
      </c>
      <c r="B15" s="397">
        <v>47291937.259999998</v>
      </c>
      <c r="C15" s="398">
        <v>2436.3046050421085</v>
      </c>
      <c r="D15" s="399">
        <v>0.23293608112282468</v>
      </c>
    </row>
    <row r="16" spans="1:4" x14ac:dyDescent="0.3">
      <c r="A16" s="415" t="s">
        <v>738</v>
      </c>
      <c r="B16" s="397">
        <v>66096625.549999997</v>
      </c>
      <c r="C16" s="398">
        <v>5939.5582737491231</v>
      </c>
      <c r="D16" s="399">
        <v>0.13353846701117517</v>
      </c>
    </row>
    <row r="17" spans="1:11" x14ac:dyDescent="0.3">
      <c r="A17" s="415" t="s">
        <v>739</v>
      </c>
      <c r="B17" s="397">
        <v>140951719.28999999</v>
      </c>
      <c r="C17" s="398">
        <v>8847.1620176212655</v>
      </c>
      <c r="D17" s="399">
        <v>0.19118228287343741</v>
      </c>
    </row>
    <row r="19" spans="1:11" x14ac:dyDescent="0.3">
      <c r="H19" s="497"/>
      <c r="I19" s="497"/>
      <c r="J19" s="497"/>
      <c r="K19" s="49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zoomScaleNormal="100" workbookViewId="0">
      <selection activeCell="A9" sqref="A9"/>
    </sheetView>
  </sheetViews>
  <sheetFormatPr defaultRowHeight="14.4" x14ac:dyDescent="0.3"/>
  <cols>
    <col min="1" max="1" width="35.33203125" bestFit="1" customWidth="1"/>
    <col min="2" max="2" width="15.109375" customWidth="1"/>
    <col min="3" max="3" width="21" customWidth="1"/>
    <col min="4" max="4" width="15.5546875" customWidth="1"/>
    <col min="5" max="5" width="14.88671875" customWidth="1"/>
  </cols>
  <sheetData>
    <row r="1" spans="1:5" s="2" customFormat="1" ht="15.6" x14ac:dyDescent="0.3">
      <c r="A1" s="429" t="s">
        <v>681</v>
      </c>
      <c r="B1" s="429"/>
      <c r="C1" s="429"/>
      <c r="D1" s="429"/>
      <c r="E1" s="429"/>
    </row>
    <row r="2" spans="1:5" x14ac:dyDescent="0.3">
      <c r="A2" s="39"/>
    </row>
    <row r="3" spans="1:5" s="38" customFormat="1" ht="15.6" x14ac:dyDescent="0.3">
      <c r="A3" s="65" t="s">
        <v>0</v>
      </c>
      <c r="B3" s="60" t="s">
        <v>1</v>
      </c>
      <c r="C3" s="60" t="s">
        <v>2</v>
      </c>
      <c r="D3" s="60" t="s">
        <v>3</v>
      </c>
      <c r="E3" s="60" t="s">
        <v>432</v>
      </c>
    </row>
    <row r="4" spans="1:5" x14ac:dyDescent="0.3">
      <c r="A4" s="10" t="s">
        <v>4</v>
      </c>
      <c r="B4" s="23">
        <f>SUM(B5:B9)</f>
        <v>2926725</v>
      </c>
      <c r="C4" s="23">
        <f>SUM(C5:C9)</f>
        <v>2539543608.2100005</v>
      </c>
      <c r="D4" s="24">
        <f>C4/B4</f>
        <v>867.70831158035026</v>
      </c>
      <c r="E4" s="24"/>
    </row>
    <row r="5" spans="1:5" x14ac:dyDescent="0.3">
      <c r="A5" s="16" t="s">
        <v>5</v>
      </c>
      <c r="B5" s="20">
        <v>1976395</v>
      </c>
      <c r="C5" s="21">
        <v>1935831908.03</v>
      </c>
      <c r="D5" s="21">
        <v>979.48</v>
      </c>
      <c r="E5" s="21">
        <v>870.26</v>
      </c>
    </row>
    <row r="6" spans="1:5" x14ac:dyDescent="0.3">
      <c r="A6" s="16" t="s">
        <v>6</v>
      </c>
      <c r="B6" s="20">
        <v>661591</v>
      </c>
      <c r="C6" s="21">
        <v>419456653.57999998</v>
      </c>
      <c r="D6" s="21">
        <v>634.01</v>
      </c>
      <c r="E6" s="21">
        <v>530.19000000000005</v>
      </c>
    </row>
    <row r="7" spans="1:5" x14ac:dyDescent="0.3">
      <c r="A7" s="16" t="s">
        <v>7</v>
      </c>
      <c r="B7" s="20">
        <v>206286</v>
      </c>
      <c r="C7" s="21">
        <v>133021977.38</v>
      </c>
      <c r="D7" s="21">
        <v>644.84</v>
      </c>
      <c r="E7" s="21">
        <v>563.03</v>
      </c>
    </row>
    <row r="8" spans="1:5" x14ac:dyDescent="0.3">
      <c r="A8" s="16" t="s">
        <v>8</v>
      </c>
      <c r="B8" s="20">
        <v>46973</v>
      </c>
      <c r="C8" s="21">
        <v>37913381.799999997</v>
      </c>
      <c r="D8" s="21">
        <v>807.13</v>
      </c>
      <c r="E8" s="21">
        <v>846</v>
      </c>
    </row>
    <row r="9" spans="1:5" x14ac:dyDescent="0.3">
      <c r="A9" s="220" t="s">
        <v>599</v>
      </c>
      <c r="B9" s="20">
        <v>35480</v>
      </c>
      <c r="C9" s="21">
        <v>13319687.42</v>
      </c>
      <c r="D9" s="21">
        <v>375.41</v>
      </c>
      <c r="E9" s="21">
        <v>418.95</v>
      </c>
    </row>
    <row r="10" spans="1:5" x14ac:dyDescent="0.3">
      <c r="A10" s="16"/>
      <c r="B10" s="17"/>
      <c r="C10" s="18"/>
      <c r="D10" s="18"/>
      <c r="E10" s="7"/>
    </row>
    <row r="11" spans="1:5" x14ac:dyDescent="0.3">
      <c r="A11" s="10" t="s">
        <v>9</v>
      </c>
      <c r="B11" s="23">
        <f>SUM(B12:B15)</f>
        <v>1418676</v>
      </c>
      <c r="C11" s="23">
        <f>SUM(C12:C15)</f>
        <v>278163167.91000003</v>
      </c>
      <c r="D11" s="24">
        <f>C11/B11</f>
        <v>196.07237164088207</v>
      </c>
      <c r="E11" s="7"/>
    </row>
    <row r="12" spans="1:5" x14ac:dyDescent="0.3">
      <c r="A12" s="16" t="s">
        <v>5</v>
      </c>
      <c r="B12" s="20">
        <v>1023650</v>
      </c>
      <c r="C12" s="21">
        <v>226763996.09</v>
      </c>
      <c r="D12" s="21">
        <v>221.52</v>
      </c>
      <c r="E12" s="21">
        <v>199.85</v>
      </c>
    </row>
    <row r="13" spans="1:5" x14ac:dyDescent="0.3">
      <c r="A13" s="16" t="s">
        <v>6</v>
      </c>
      <c r="B13" s="20">
        <v>320990</v>
      </c>
      <c r="C13" s="21">
        <v>41281720.5</v>
      </c>
      <c r="D13" s="21">
        <v>128.61000000000001</v>
      </c>
      <c r="E13" s="21">
        <v>119.58</v>
      </c>
    </row>
    <row r="14" spans="1:5" x14ac:dyDescent="0.3">
      <c r="A14" s="16" t="s">
        <v>7</v>
      </c>
      <c r="B14" s="20">
        <v>74036</v>
      </c>
      <c r="C14" s="21">
        <v>10117451.32</v>
      </c>
      <c r="D14" s="21">
        <v>136.66</v>
      </c>
      <c r="E14" s="21">
        <v>124.28</v>
      </c>
    </row>
    <row r="15" spans="1:5" x14ac:dyDescent="0.3">
      <c r="A15" s="16" t="s">
        <v>8</v>
      </c>
      <c r="B15" s="20">
        <v>0</v>
      </c>
      <c r="C15" s="21">
        <v>0</v>
      </c>
      <c r="D15" s="21">
        <v>0</v>
      </c>
      <c r="E15" s="21" t="s">
        <v>430</v>
      </c>
    </row>
    <row r="16" spans="1:5" x14ac:dyDescent="0.3">
      <c r="A16" s="16"/>
      <c r="B16" s="20"/>
      <c r="C16" s="21"/>
      <c r="D16" s="21"/>
      <c r="E16" s="7"/>
    </row>
    <row r="17" spans="1:5" x14ac:dyDescent="0.3">
      <c r="A17" s="10" t="s">
        <v>433</v>
      </c>
      <c r="B17" s="23">
        <f>SUM(B18:B21)</f>
        <v>447858</v>
      </c>
      <c r="C17" s="23">
        <f>SUM(C18:C21)</f>
        <v>52109376.43</v>
      </c>
      <c r="D17" s="24">
        <f>C17/B17</f>
        <v>116.35245196021954</v>
      </c>
      <c r="E17" s="7"/>
    </row>
    <row r="18" spans="1:5" x14ac:dyDescent="0.3">
      <c r="A18" s="16" t="s">
        <v>5</v>
      </c>
      <c r="B18" s="20">
        <v>370023</v>
      </c>
      <c r="C18" s="21">
        <v>46255169.57</v>
      </c>
      <c r="D18" s="21">
        <v>125.01</v>
      </c>
      <c r="E18" s="21">
        <v>106.18</v>
      </c>
    </row>
    <row r="19" spans="1:5" x14ac:dyDescent="0.3">
      <c r="A19" s="16" t="s">
        <v>6</v>
      </c>
      <c r="B19" s="20">
        <v>77819</v>
      </c>
      <c r="C19" s="21">
        <v>5847729.4199999999</v>
      </c>
      <c r="D19" s="21">
        <v>75.150000000000006</v>
      </c>
      <c r="E19" s="21">
        <v>50.76</v>
      </c>
    </row>
    <row r="20" spans="1:5" x14ac:dyDescent="0.3">
      <c r="A20" s="16" t="s">
        <v>7</v>
      </c>
      <c r="B20" s="20">
        <v>16</v>
      </c>
      <c r="C20" s="21">
        <v>6477.44</v>
      </c>
      <c r="D20" s="21">
        <v>404.84</v>
      </c>
      <c r="E20" s="21">
        <v>440</v>
      </c>
    </row>
    <row r="21" spans="1:5" x14ac:dyDescent="0.3">
      <c r="A21" s="16" t="s">
        <v>8</v>
      </c>
      <c r="B21" s="20">
        <v>0</v>
      </c>
      <c r="C21" s="21">
        <v>0</v>
      </c>
      <c r="D21" s="21">
        <v>0</v>
      </c>
      <c r="E21" s="209" t="s">
        <v>430</v>
      </c>
    </row>
    <row r="22" spans="1:5" x14ac:dyDescent="0.3">
      <c r="A22" s="16"/>
      <c r="B22" s="85"/>
      <c r="C22" s="86"/>
      <c r="D22" s="86"/>
      <c r="E22" s="74"/>
    </row>
    <row r="23" spans="1:5" s="2" customFormat="1" x14ac:dyDescent="0.3">
      <c r="A23" s="10" t="s">
        <v>634</v>
      </c>
      <c r="B23" s="23">
        <v>0</v>
      </c>
      <c r="C23" s="24">
        <f>SUM(C24:C27)</f>
        <v>0</v>
      </c>
      <c r="D23" s="24">
        <v>0</v>
      </c>
      <c r="E23" s="20" t="s">
        <v>430</v>
      </c>
    </row>
    <row r="24" spans="1:5" x14ac:dyDescent="0.3">
      <c r="A24" s="16" t="s">
        <v>5</v>
      </c>
      <c r="B24" s="20">
        <v>0</v>
      </c>
      <c r="C24" s="21">
        <v>0</v>
      </c>
      <c r="D24" s="21">
        <v>0</v>
      </c>
      <c r="E24" s="21" t="s">
        <v>430</v>
      </c>
    </row>
    <row r="25" spans="1:5" x14ac:dyDescent="0.3">
      <c r="A25" s="16" t="s">
        <v>6</v>
      </c>
      <c r="B25" s="20">
        <v>0</v>
      </c>
      <c r="C25" s="21">
        <v>0</v>
      </c>
      <c r="D25" s="21">
        <v>0</v>
      </c>
      <c r="E25" s="21" t="s">
        <v>430</v>
      </c>
    </row>
    <row r="26" spans="1:5" x14ac:dyDescent="0.3">
      <c r="A26" s="16" t="s">
        <v>7</v>
      </c>
      <c r="B26" s="20">
        <v>0</v>
      </c>
      <c r="C26" s="21">
        <v>0</v>
      </c>
      <c r="D26" s="21">
        <v>0</v>
      </c>
      <c r="E26" s="21" t="s">
        <v>430</v>
      </c>
    </row>
    <row r="27" spans="1:5" x14ac:dyDescent="0.3">
      <c r="A27" s="16" t="s">
        <v>8</v>
      </c>
      <c r="B27" s="20">
        <v>0</v>
      </c>
      <c r="C27" s="21">
        <v>0</v>
      </c>
      <c r="D27" s="21">
        <v>0</v>
      </c>
      <c r="E27" s="21" t="s">
        <v>430</v>
      </c>
    </row>
    <row r="28" spans="1:5" ht="15.6" x14ac:dyDescent="0.3">
      <c r="A28" s="66" t="s">
        <v>10</v>
      </c>
      <c r="B28" s="67">
        <f>B4+B11+B17+B23</f>
        <v>4793259</v>
      </c>
      <c r="C28" s="68">
        <f>C4+C11+C17+C23</f>
        <v>2869816152.5500002</v>
      </c>
      <c r="D28" s="94"/>
      <c r="E28" s="94"/>
    </row>
    <row r="29" spans="1:5" x14ac:dyDescent="0.3">
      <c r="E29" s="19"/>
    </row>
    <row r="30" spans="1:5" x14ac:dyDescent="0.3">
      <c r="A30" s="9"/>
    </row>
  </sheetData>
  <mergeCells count="1">
    <mergeCell ref="A1:E1"/>
  </mergeCells>
  <pageMargins left="0.32" right="0.26" top="0.74803149606299213" bottom="0.74803149606299213" header="0.31496062992125984" footer="0.31496062992125984"/>
  <pageSetup paperSize="9" orientation="portrait" r:id="rId1"/>
  <headerFooter>
    <oddFooter>&amp;C&amp;P/&amp;N&amp;R&amp;D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F28"/>
  <sheetViews>
    <sheetView workbookViewId="0">
      <selection activeCell="A21" sqref="A21"/>
    </sheetView>
  </sheetViews>
  <sheetFormatPr defaultRowHeight="14.4" x14ac:dyDescent="0.3"/>
  <cols>
    <col min="1" max="1" width="35.33203125" bestFit="1" customWidth="1"/>
    <col min="2" max="2" width="14.88671875" customWidth="1"/>
    <col min="3" max="3" width="20.6640625" customWidth="1"/>
    <col min="4" max="4" width="15.109375" bestFit="1" customWidth="1"/>
    <col min="5" max="5" width="12.6640625" customWidth="1"/>
  </cols>
  <sheetData>
    <row r="1" spans="1:5" ht="15.6" x14ac:dyDescent="0.3">
      <c r="A1" s="429" t="s">
        <v>682</v>
      </c>
      <c r="B1" s="429"/>
      <c r="C1" s="429"/>
      <c r="D1" s="429"/>
      <c r="E1" s="429"/>
    </row>
    <row r="2" spans="1:5" x14ac:dyDescent="0.3">
      <c r="A2" s="39"/>
    </row>
    <row r="3" spans="1:5" ht="15.6" x14ac:dyDescent="0.3">
      <c r="A3" s="65" t="s">
        <v>0</v>
      </c>
      <c r="B3" s="60" t="s">
        <v>1</v>
      </c>
      <c r="C3" s="60" t="s">
        <v>2</v>
      </c>
      <c r="D3" s="60" t="s">
        <v>3</v>
      </c>
      <c r="E3" s="60" t="s">
        <v>432</v>
      </c>
    </row>
    <row r="4" spans="1:5" x14ac:dyDescent="0.3">
      <c r="A4" s="10" t="s">
        <v>4</v>
      </c>
      <c r="B4" s="23">
        <f>B5+B6+B7+B8+B9</f>
        <v>2926725</v>
      </c>
      <c r="C4" s="24">
        <f>C5+C6+C7+C8+C9</f>
        <v>2353759678.8400002</v>
      </c>
      <c r="D4" s="24">
        <f>C4/B4</f>
        <v>804.22987429293835</v>
      </c>
      <c r="E4" s="24"/>
    </row>
    <row r="5" spans="1:5" x14ac:dyDescent="0.3">
      <c r="A5" s="16" t="s">
        <v>5</v>
      </c>
      <c r="B5" s="20">
        <v>1976395</v>
      </c>
      <c r="C5" s="21">
        <v>1787182460.0799999</v>
      </c>
      <c r="D5" s="21">
        <v>904.26</v>
      </c>
      <c r="E5" s="21">
        <v>815.14</v>
      </c>
    </row>
    <row r="6" spans="1:5" x14ac:dyDescent="0.3">
      <c r="A6" s="16" t="s">
        <v>6</v>
      </c>
      <c r="B6" s="20">
        <v>661591</v>
      </c>
      <c r="C6" s="21">
        <v>390346026.32999998</v>
      </c>
      <c r="D6" s="21">
        <v>590.01</v>
      </c>
      <c r="E6" s="21">
        <v>495.99</v>
      </c>
    </row>
    <row r="7" spans="1:5" x14ac:dyDescent="0.3">
      <c r="A7" s="16" t="s">
        <v>7</v>
      </c>
      <c r="B7" s="20">
        <v>206286</v>
      </c>
      <c r="C7" s="21">
        <v>125693765.8</v>
      </c>
      <c r="D7" s="21">
        <v>609.32000000000005</v>
      </c>
      <c r="E7" s="21">
        <v>530.02</v>
      </c>
    </row>
    <row r="8" spans="1:5" x14ac:dyDescent="0.3">
      <c r="A8" s="16" t="s">
        <v>8</v>
      </c>
      <c r="B8" s="20">
        <v>46973</v>
      </c>
      <c r="C8" s="21">
        <v>37509353.780000001</v>
      </c>
      <c r="D8" s="21">
        <v>798.53</v>
      </c>
      <c r="E8" s="21">
        <v>846</v>
      </c>
    </row>
    <row r="9" spans="1:5" x14ac:dyDescent="0.3">
      <c r="A9" s="220" t="s">
        <v>599</v>
      </c>
      <c r="B9" s="20">
        <v>35480</v>
      </c>
      <c r="C9" s="21">
        <v>13028072.85</v>
      </c>
      <c r="D9" s="21">
        <v>367.19</v>
      </c>
      <c r="E9" s="21">
        <v>393.81</v>
      </c>
    </row>
    <row r="10" spans="1:5" x14ac:dyDescent="0.3">
      <c r="A10" s="16"/>
      <c r="B10" s="17"/>
      <c r="C10" s="18"/>
      <c r="D10" s="18"/>
      <c r="E10" s="7"/>
    </row>
    <row r="11" spans="1:5" x14ac:dyDescent="0.3">
      <c r="A11" s="10" t="s">
        <v>9</v>
      </c>
      <c r="B11" s="23">
        <f>B12+B13+B14+B15</f>
        <v>1418676</v>
      </c>
      <c r="C11" s="24">
        <f>C12+C13+C14+C15</f>
        <v>252802502.41999999</v>
      </c>
      <c r="D11" s="24">
        <f>C11/B11</f>
        <v>178.19608030304312</v>
      </c>
      <c r="E11" s="7"/>
    </row>
    <row r="12" spans="1:5" x14ac:dyDescent="0.3">
      <c r="A12" s="16" t="s">
        <v>5</v>
      </c>
      <c r="B12" s="20">
        <v>1023650</v>
      </c>
      <c r="C12" s="21">
        <v>204967137.06999999</v>
      </c>
      <c r="D12" s="21">
        <v>200.23</v>
      </c>
      <c r="E12" s="21">
        <v>187.33</v>
      </c>
    </row>
    <row r="13" spans="1:5" x14ac:dyDescent="0.3">
      <c r="A13" s="16" t="s">
        <v>6</v>
      </c>
      <c r="B13" s="20">
        <v>320990</v>
      </c>
      <c r="C13" s="21">
        <v>38450359.060000002</v>
      </c>
      <c r="D13" s="21">
        <v>119.79</v>
      </c>
      <c r="E13" s="21">
        <v>112.44</v>
      </c>
    </row>
    <row r="14" spans="1:5" x14ac:dyDescent="0.3">
      <c r="A14" s="16" t="s">
        <v>7</v>
      </c>
      <c r="B14" s="20">
        <v>74036</v>
      </c>
      <c r="C14" s="21">
        <v>9385006.2899999991</v>
      </c>
      <c r="D14" s="21">
        <v>126.76</v>
      </c>
      <c r="E14" s="21">
        <v>116.84</v>
      </c>
    </row>
    <row r="15" spans="1:5" x14ac:dyDescent="0.3">
      <c r="A15" s="16" t="s">
        <v>8</v>
      </c>
      <c r="B15" s="20">
        <v>0</v>
      </c>
      <c r="C15" s="21">
        <v>0</v>
      </c>
      <c r="D15" s="21">
        <v>0</v>
      </c>
      <c r="E15" s="21" t="s">
        <v>430</v>
      </c>
    </row>
    <row r="16" spans="1:5" x14ac:dyDescent="0.3">
      <c r="A16" s="16"/>
      <c r="B16" s="20"/>
      <c r="C16" s="21"/>
      <c r="D16" s="21"/>
      <c r="E16" s="7"/>
    </row>
    <row r="17" spans="1:6" x14ac:dyDescent="0.3">
      <c r="A17" s="10" t="s">
        <v>433</v>
      </c>
      <c r="B17" s="23">
        <f>B18+B19+B20</f>
        <v>447858</v>
      </c>
      <c r="C17" s="24">
        <f>C18+C19+C20</f>
        <v>51745057.039999992</v>
      </c>
      <c r="D17" s="24">
        <f>C17/B17</f>
        <v>115.5389811949323</v>
      </c>
      <c r="E17" s="7"/>
    </row>
    <row r="18" spans="1:6" x14ac:dyDescent="0.3">
      <c r="A18" s="16" t="s">
        <v>5</v>
      </c>
      <c r="B18" s="20">
        <v>370023</v>
      </c>
      <c r="C18" s="21">
        <v>45925513.439999998</v>
      </c>
      <c r="D18" s="21">
        <v>124.12</v>
      </c>
      <c r="E18" s="21">
        <v>105.88</v>
      </c>
    </row>
    <row r="19" spans="1:6" x14ac:dyDescent="0.3">
      <c r="A19" s="16" t="s">
        <v>6</v>
      </c>
      <c r="B19" s="20">
        <v>77819</v>
      </c>
      <c r="C19" s="21">
        <v>5813091.2999999998</v>
      </c>
      <c r="D19" s="21">
        <v>74.7</v>
      </c>
      <c r="E19" s="21">
        <v>50.75</v>
      </c>
    </row>
    <row r="20" spans="1:6" x14ac:dyDescent="0.3">
      <c r="A20" s="16" t="s">
        <v>7</v>
      </c>
      <c r="B20" s="20">
        <v>16</v>
      </c>
      <c r="C20" s="21">
        <v>6452.3</v>
      </c>
      <c r="D20" s="21">
        <v>403.27</v>
      </c>
      <c r="E20" s="21">
        <v>440</v>
      </c>
    </row>
    <row r="21" spans="1:6" x14ac:dyDescent="0.3">
      <c r="A21" s="16" t="s">
        <v>8</v>
      </c>
      <c r="B21" s="20">
        <v>0</v>
      </c>
      <c r="C21" s="21">
        <v>0</v>
      </c>
      <c r="D21" s="21">
        <v>0</v>
      </c>
      <c r="E21" s="21" t="s">
        <v>430</v>
      </c>
    </row>
    <row r="22" spans="1:6" x14ac:dyDescent="0.3">
      <c r="A22" s="16"/>
      <c r="B22" s="85"/>
      <c r="C22" s="86"/>
      <c r="D22" s="86"/>
      <c r="E22" s="74"/>
    </row>
    <row r="23" spans="1:6" x14ac:dyDescent="0.3">
      <c r="A23" s="10" t="s">
        <v>634</v>
      </c>
      <c r="B23" s="23">
        <v>0</v>
      </c>
      <c r="C23" s="24">
        <v>0</v>
      </c>
      <c r="D23" s="24">
        <v>0</v>
      </c>
      <c r="E23" s="20" t="s">
        <v>430</v>
      </c>
    </row>
    <row r="24" spans="1:6" x14ac:dyDescent="0.3">
      <c r="A24" s="16" t="s">
        <v>5</v>
      </c>
      <c r="B24" s="20">
        <v>0</v>
      </c>
      <c r="C24" s="21">
        <v>0</v>
      </c>
      <c r="D24" s="21">
        <v>0</v>
      </c>
      <c r="E24" s="21" t="s">
        <v>430</v>
      </c>
      <c r="F24" t="s">
        <v>430</v>
      </c>
    </row>
    <row r="25" spans="1:6" x14ac:dyDescent="0.3">
      <c r="A25" s="16" t="s">
        <v>6</v>
      </c>
      <c r="B25" s="20">
        <v>0</v>
      </c>
      <c r="C25" s="21">
        <v>0</v>
      </c>
      <c r="D25" s="21">
        <v>0</v>
      </c>
      <c r="E25" s="21" t="s">
        <v>430</v>
      </c>
      <c r="F25" t="s">
        <v>430</v>
      </c>
    </row>
    <row r="26" spans="1:6" x14ac:dyDescent="0.3">
      <c r="A26" s="16" t="s">
        <v>7</v>
      </c>
      <c r="B26" s="20">
        <v>0</v>
      </c>
      <c r="C26" s="21">
        <v>0</v>
      </c>
      <c r="D26" s="21">
        <v>0</v>
      </c>
      <c r="E26" s="21" t="s">
        <v>430</v>
      </c>
      <c r="F26" t="s">
        <v>430</v>
      </c>
    </row>
    <row r="27" spans="1:6" x14ac:dyDescent="0.3">
      <c r="A27" s="16" t="s">
        <v>8</v>
      </c>
      <c r="B27" s="20">
        <v>0</v>
      </c>
      <c r="C27" s="21">
        <v>0</v>
      </c>
      <c r="D27" s="21">
        <v>0</v>
      </c>
      <c r="E27" s="21" t="s">
        <v>430</v>
      </c>
      <c r="F27" t="s">
        <v>430</v>
      </c>
    </row>
    <row r="28" spans="1:6" ht="15.6" x14ac:dyDescent="0.3">
      <c r="A28" s="66" t="s">
        <v>10</v>
      </c>
      <c r="B28" s="67">
        <f>B4+B11+B17+B23</f>
        <v>4793259</v>
      </c>
      <c r="C28" s="68">
        <f>C4+C11+C17+C23</f>
        <v>2658307238.3000002</v>
      </c>
      <c r="D28" s="94"/>
      <c r="E28" s="94"/>
    </row>
  </sheetData>
  <mergeCells count="1">
    <mergeCell ref="A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workbookViewId="0">
      <selection activeCell="F29" sqref="F29"/>
    </sheetView>
  </sheetViews>
  <sheetFormatPr defaultColWidth="9.109375" defaultRowHeight="14.4" x14ac:dyDescent="0.3"/>
  <cols>
    <col min="1" max="1" width="32.33203125" customWidth="1"/>
    <col min="2" max="2" width="15.44140625" customWidth="1"/>
    <col min="3" max="3" width="22" customWidth="1"/>
    <col min="4" max="4" width="19" customWidth="1"/>
    <col min="5" max="5" width="20.109375" customWidth="1"/>
    <col min="6" max="6" width="18.109375" bestFit="1" customWidth="1"/>
  </cols>
  <sheetData>
    <row r="1" spans="1:10" s="2" customFormat="1" ht="15.6" x14ac:dyDescent="0.3">
      <c r="A1" s="429" t="s">
        <v>693</v>
      </c>
      <c r="B1" s="429"/>
      <c r="C1" s="429"/>
      <c r="D1" s="429"/>
      <c r="E1" s="429"/>
      <c r="F1" s="429"/>
    </row>
    <row r="2" spans="1:10" x14ac:dyDescent="0.3">
      <c r="A2" s="39"/>
    </row>
    <row r="3" spans="1:10" s="42" customFormat="1" ht="46.8" x14ac:dyDescent="0.3">
      <c r="A3" s="87" t="s">
        <v>11</v>
      </c>
      <c r="B3" s="87" t="s">
        <v>601</v>
      </c>
      <c r="C3" s="87" t="s">
        <v>602</v>
      </c>
      <c r="D3" s="221" t="s">
        <v>603</v>
      </c>
      <c r="E3" s="221" t="s">
        <v>604</v>
      </c>
      <c r="F3" s="221" t="s">
        <v>605</v>
      </c>
    </row>
    <row r="4" spans="1:10" x14ac:dyDescent="0.3">
      <c r="A4" s="1" t="s">
        <v>5</v>
      </c>
      <c r="B4" s="311">
        <v>1950954</v>
      </c>
      <c r="C4" s="312">
        <v>2377451185.1999998</v>
      </c>
      <c r="D4" s="313" t="s">
        <v>683</v>
      </c>
      <c r="E4" s="22">
        <v>134463775.31</v>
      </c>
      <c r="F4" s="313" t="s">
        <v>684</v>
      </c>
    </row>
    <row r="5" spans="1:10" x14ac:dyDescent="0.3">
      <c r="A5" s="1" t="s">
        <v>6</v>
      </c>
      <c r="B5" s="311">
        <v>375886</v>
      </c>
      <c r="C5" s="312">
        <v>291930514.26999998</v>
      </c>
      <c r="D5" s="313" t="s">
        <v>687</v>
      </c>
      <c r="E5" s="22">
        <v>16102666.83</v>
      </c>
      <c r="F5" s="313" t="s">
        <v>688</v>
      </c>
    </row>
    <row r="6" spans="1:10" ht="15" customHeight="1" x14ac:dyDescent="0.3">
      <c r="A6" s="1" t="s">
        <v>45</v>
      </c>
      <c r="B6" s="311">
        <v>173267</v>
      </c>
      <c r="C6" s="312">
        <v>127877710.09999999</v>
      </c>
      <c r="D6" s="313" t="s">
        <v>689</v>
      </c>
      <c r="E6" s="22">
        <v>6587215.4900000002</v>
      </c>
      <c r="F6" s="313" t="s">
        <v>690</v>
      </c>
    </row>
    <row r="7" spans="1:10" x14ac:dyDescent="0.3">
      <c r="A7" s="1" t="s">
        <v>599</v>
      </c>
      <c r="B7" s="311">
        <v>11737</v>
      </c>
      <c r="C7" s="312">
        <v>4984556.54</v>
      </c>
      <c r="D7" s="313" t="s">
        <v>685</v>
      </c>
      <c r="E7" s="22">
        <v>296920.32000000001</v>
      </c>
      <c r="F7" s="313" t="s">
        <v>686</v>
      </c>
    </row>
    <row r="8" spans="1:10" ht="15" customHeight="1" x14ac:dyDescent="0.3">
      <c r="A8" s="1" t="s">
        <v>8</v>
      </c>
      <c r="B8" s="311">
        <v>30098</v>
      </c>
      <c r="C8" s="312">
        <v>13819243.779999999</v>
      </c>
      <c r="D8" s="313" t="s">
        <v>691</v>
      </c>
      <c r="E8" s="22">
        <v>305393.64</v>
      </c>
      <c r="F8" s="313" t="s">
        <v>692</v>
      </c>
    </row>
    <row r="9" spans="1:10" ht="15.6" x14ac:dyDescent="0.3">
      <c r="A9" s="66" t="s">
        <v>10</v>
      </c>
      <c r="B9" s="319">
        <f>SUM(B4:B8)</f>
        <v>2541942</v>
      </c>
      <c r="C9" s="318">
        <f>SUM(C4:C8)</f>
        <v>2816063209.8899999</v>
      </c>
      <c r="D9" s="328"/>
      <c r="E9" s="360">
        <f>SUM(E4:E8)</f>
        <v>157755971.59</v>
      </c>
      <c r="F9" s="306"/>
    </row>
    <row r="10" spans="1:10" ht="15" customHeight="1" x14ac:dyDescent="0.3"/>
    <row r="11" spans="1:10" ht="15.6" x14ac:dyDescent="0.3">
      <c r="A11" s="429" t="s">
        <v>679</v>
      </c>
      <c r="B11" s="429"/>
      <c r="C11" s="429"/>
      <c r="D11" s="429"/>
      <c r="E11" s="429"/>
      <c r="F11" s="429"/>
    </row>
    <row r="12" spans="1:10" x14ac:dyDescent="0.3">
      <c r="A12" s="39"/>
    </row>
    <row r="13" spans="1:10" ht="46.8" x14ac:dyDescent="0.3">
      <c r="A13" s="87" t="s">
        <v>11</v>
      </c>
      <c r="B13" s="87" t="s">
        <v>601</v>
      </c>
      <c r="C13" s="87" t="s">
        <v>602</v>
      </c>
      <c r="D13" s="221" t="s">
        <v>603</v>
      </c>
      <c r="E13" s="221" t="s">
        <v>604</v>
      </c>
      <c r="F13" s="221" t="s">
        <v>605</v>
      </c>
      <c r="J13" s="9"/>
    </row>
    <row r="14" spans="1:10" x14ac:dyDescent="0.3">
      <c r="A14" s="1" t="s">
        <v>5</v>
      </c>
      <c r="B14" s="311">
        <v>1948647</v>
      </c>
      <c r="C14" s="312">
        <v>2373081720.1599998</v>
      </c>
      <c r="D14" s="313" t="s">
        <v>669</v>
      </c>
      <c r="E14" s="312">
        <v>134218829.33000001</v>
      </c>
      <c r="F14" s="313" t="s">
        <v>670</v>
      </c>
    </row>
    <row r="15" spans="1:10" x14ac:dyDescent="0.3">
      <c r="A15" s="1" t="s">
        <v>6</v>
      </c>
      <c r="B15" s="311">
        <v>376232</v>
      </c>
      <c r="C15" s="312">
        <v>291849749.54000002</v>
      </c>
      <c r="D15" s="313" t="s">
        <v>673</v>
      </c>
      <c r="E15" s="312">
        <v>16100163.51</v>
      </c>
      <c r="F15" s="313" t="s">
        <v>674</v>
      </c>
    </row>
    <row r="16" spans="1:10" x14ac:dyDescent="0.3">
      <c r="A16" s="1" t="s">
        <v>45</v>
      </c>
      <c r="B16" s="311">
        <v>173152</v>
      </c>
      <c r="C16" s="312">
        <v>127766368.08</v>
      </c>
      <c r="D16" s="313" t="s">
        <v>675</v>
      </c>
      <c r="E16" s="312">
        <v>6583392.4800000004</v>
      </c>
      <c r="F16" s="313" t="s">
        <v>676</v>
      </c>
    </row>
    <row r="17" spans="1:6" x14ac:dyDescent="0.3">
      <c r="A17" s="1" t="s">
        <v>599</v>
      </c>
      <c r="B17" s="311">
        <v>11825</v>
      </c>
      <c r="C17" s="312">
        <v>5020034.5</v>
      </c>
      <c r="D17" s="313" t="s">
        <v>671</v>
      </c>
      <c r="E17" s="312">
        <v>299123.5</v>
      </c>
      <c r="F17" s="313" t="s">
        <v>672</v>
      </c>
    </row>
    <row r="18" spans="1:6" x14ac:dyDescent="0.3">
      <c r="A18" s="1" t="s">
        <v>8</v>
      </c>
      <c r="B18" s="311">
        <v>29768</v>
      </c>
      <c r="C18" s="312">
        <v>13635218.369999999</v>
      </c>
      <c r="D18" s="313" t="s">
        <v>677</v>
      </c>
      <c r="E18" s="312">
        <v>299368.25</v>
      </c>
      <c r="F18" s="313" t="s">
        <v>678</v>
      </c>
    </row>
    <row r="19" spans="1:6" ht="15.6" x14ac:dyDescent="0.3">
      <c r="A19" s="66" t="s">
        <v>10</v>
      </c>
      <c r="B19" s="319">
        <f>SUM(B14:B18)</f>
        <v>2539624</v>
      </c>
      <c r="C19" s="318">
        <f>SUM(C14:C18)</f>
        <v>2811353090.6499996</v>
      </c>
      <c r="D19" s="328"/>
      <c r="E19" s="318">
        <f>SUM(E14:E18)</f>
        <v>157500877.06999999</v>
      </c>
      <c r="F19" s="306"/>
    </row>
    <row r="21" spans="1:6" ht="15.6" x14ac:dyDescent="0.3">
      <c r="A21" s="429" t="s">
        <v>668</v>
      </c>
      <c r="B21" s="429"/>
      <c r="C21" s="429"/>
      <c r="D21" s="429"/>
      <c r="E21" s="429"/>
      <c r="F21" s="429"/>
    </row>
    <row r="22" spans="1:6" x14ac:dyDescent="0.3">
      <c r="A22" s="39"/>
    </row>
    <row r="23" spans="1:6" ht="46.8" x14ac:dyDescent="0.3">
      <c r="A23" s="87" t="s">
        <v>11</v>
      </c>
      <c r="B23" s="87" t="s">
        <v>601</v>
      </c>
      <c r="C23" s="87" t="s">
        <v>602</v>
      </c>
      <c r="D23" s="221" t="s">
        <v>603</v>
      </c>
      <c r="E23" s="221" t="s">
        <v>604</v>
      </c>
      <c r="F23" s="221" t="s">
        <v>605</v>
      </c>
    </row>
    <row r="24" spans="1:6" x14ac:dyDescent="0.3">
      <c r="A24" s="1" t="s">
        <v>5</v>
      </c>
      <c r="B24" s="311">
        <v>1946691</v>
      </c>
      <c r="C24" s="312">
        <v>2368129847.04</v>
      </c>
      <c r="D24" s="313" t="s">
        <v>658</v>
      </c>
      <c r="E24" s="312">
        <v>133938349.33</v>
      </c>
      <c r="F24" s="313" t="s">
        <v>659</v>
      </c>
    </row>
    <row r="25" spans="1:6" x14ac:dyDescent="0.3">
      <c r="A25" s="1" t="s">
        <v>6</v>
      </c>
      <c r="B25" s="311">
        <v>376341</v>
      </c>
      <c r="C25" s="312">
        <v>291596685.38</v>
      </c>
      <c r="D25" s="313" t="s">
        <v>662</v>
      </c>
      <c r="E25" s="312">
        <v>16088358.32</v>
      </c>
      <c r="F25" s="313" t="s">
        <v>663</v>
      </c>
    </row>
    <row r="26" spans="1:6" x14ac:dyDescent="0.3">
      <c r="A26" s="1" t="s">
        <v>45</v>
      </c>
      <c r="B26" s="311">
        <v>173276</v>
      </c>
      <c r="C26" s="312">
        <v>127811791.41</v>
      </c>
      <c r="D26" s="313" t="s">
        <v>664</v>
      </c>
      <c r="E26" s="312">
        <v>6588500.2699999996</v>
      </c>
      <c r="F26" s="313" t="s">
        <v>665</v>
      </c>
    </row>
    <row r="27" spans="1:6" x14ac:dyDescent="0.3">
      <c r="A27" s="1" t="s">
        <v>599</v>
      </c>
      <c r="B27" s="311">
        <v>11922</v>
      </c>
      <c r="C27" s="312">
        <v>5060159.58</v>
      </c>
      <c r="D27" s="313" t="s">
        <v>660</v>
      </c>
      <c r="E27" s="312">
        <v>301433.07</v>
      </c>
      <c r="F27" s="313" t="s">
        <v>661</v>
      </c>
    </row>
    <row r="28" spans="1:6" x14ac:dyDescent="0.3">
      <c r="A28" s="1" t="s">
        <v>8</v>
      </c>
      <c r="B28" s="311">
        <v>29539</v>
      </c>
      <c r="C28" s="312">
        <v>13507771.359999999</v>
      </c>
      <c r="D28" s="313" t="s">
        <v>666</v>
      </c>
      <c r="E28" s="312">
        <v>295947.83</v>
      </c>
      <c r="F28" s="313" t="s">
        <v>667</v>
      </c>
    </row>
    <row r="29" spans="1:6" ht="15.6" x14ac:dyDescent="0.3">
      <c r="A29" s="66" t="s">
        <v>10</v>
      </c>
      <c r="B29" s="319">
        <f>SUM(B24:B28)</f>
        <v>2537769</v>
      </c>
      <c r="C29" s="318">
        <f>SUM(C24:C28)</f>
        <v>2806106254.77</v>
      </c>
      <c r="D29" s="328"/>
      <c r="E29" s="318">
        <f>SUM(E24:E28)</f>
        <v>157212588.82000002</v>
      </c>
      <c r="F29" s="306"/>
    </row>
  </sheetData>
  <mergeCells count="3">
    <mergeCell ref="A1:F1"/>
    <mergeCell ref="A11:F11"/>
    <mergeCell ref="A21:F2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&amp;C&amp;P/&amp;N&amp;R&amp;D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N53"/>
  <sheetViews>
    <sheetView workbookViewId="0">
      <selection activeCell="B12" sqref="B12"/>
    </sheetView>
  </sheetViews>
  <sheetFormatPr defaultColWidth="9.109375" defaultRowHeight="14.4" x14ac:dyDescent="0.3"/>
  <cols>
    <col min="1" max="1" width="23.6640625" bestFit="1" customWidth="1"/>
    <col min="2" max="2" width="11.88671875" customWidth="1"/>
    <col min="3" max="3" width="11.5546875" customWidth="1"/>
    <col min="4" max="4" width="11.109375" customWidth="1"/>
    <col min="5" max="5" width="11.33203125" customWidth="1"/>
    <col min="6" max="6" width="11" customWidth="1"/>
    <col min="7" max="7" width="12.109375" customWidth="1"/>
    <col min="8" max="8" width="11" customWidth="1"/>
    <col min="9" max="9" width="11.88671875" customWidth="1"/>
    <col min="10" max="10" width="12.5546875" customWidth="1"/>
    <col min="11" max="12" width="11.88671875" customWidth="1"/>
    <col min="13" max="13" width="12.6640625" customWidth="1"/>
  </cols>
  <sheetData>
    <row r="1" spans="1:13" ht="15.6" x14ac:dyDescent="0.3">
      <c r="A1" s="429" t="s">
        <v>695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</row>
    <row r="2" spans="1:13" x14ac:dyDescent="0.3">
      <c r="A2" s="39"/>
      <c r="B2" s="8"/>
      <c r="C2" s="8"/>
      <c r="D2" s="9"/>
      <c r="E2" s="8"/>
      <c r="F2" s="9"/>
      <c r="G2" s="9"/>
      <c r="H2" s="8"/>
      <c r="I2" s="8"/>
      <c r="J2" s="9"/>
    </row>
    <row r="3" spans="1:13" ht="15.6" x14ac:dyDescent="0.3">
      <c r="A3" s="456" t="s">
        <v>18</v>
      </c>
      <c r="B3" s="489" t="s">
        <v>5</v>
      </c>
      <c r="C3" s="489"/>
      <c r="D3" s="489"/>
      <c r="E3" s="489" t="s">
        <v>6</v>
      </c>
      <c r="F3" s="489"/>
      <c r="G3" s="62"/>
      <c r="H3" s="489" t="s">
        <v>19</v>
      </c>
      <c r="I3" s="489"/>
      <c r="J3" s="489"/>
      <c r="K3" s="489" t="s">
        <v>20</v>
      </c>
      <c r="L3" s="489"/>
      <c r="M3" s="489"/>
    </row>
    <row r="4" spans="1:13" ht="15.6" x14ac:dyDescent="0.3">
      <c r="A4" s="488"/>
      <c r="B4" s="62" t="s">
        <v>1</v>
      </c>
      <c r="C4" s="69" t="s">
        <v>21</v>
      </c>
      <c r="D4" s="69" t="s">
        <v>432</v>
      </c>
      <c r="E4" s="62" t="s">
        <v>1</v>
      </c>
      <c r="F4" s="69" t="s">
        <v>21</v>
      </c>
      <c r="G4" s="69" t="s">
        <v>432</v>
      </c>
      <c r="H4" s="62" t="s">
        <v>1</v>
      </c>
      <c r="I4" s="69" t="s">
        <v>21</v>
      </c>
      <c r="J4" s="69" t="s">
        <v>432</v>
      </c>
      <c r="K4" s="62" t="s">
        <v>1</v>
      </c>
      <c r="L4" s="69" t="s">
        <v>21</v>
      </c>
      <c r="M4" s="69" t="s">
        <v>432</v>
      </c>
    </row>
    <row r="5" spans="1:13" x14ac:dyDescent="0.3">
      <c r="A5" s="10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2"/>
    </row>
    <row r="6" spans="1:13" x14ac:dyDescent="0.3">
      <c r="A6" s="16" t="s">
        <v>435</v>
      </c>
      <c r="B6" s="26">
        <v>339729</v>
      </c>
      <c r="C6" s="54">
        <v>360.44</v>
      </c>
      <c r="D6" s="209">
        <v>411.01</v>
      </c>
      <c r="E6" s="173">
        <v>334010</v>
      </c>
      <c r="F6" s="209">
        <v>376.98</v>
      </c>
      <c r="G6" s="209">
        <v>414.81</v>
      </c>
      <c r="H6" s="173">
        <v>92807</v>
      </c>
      <c r="I6" s="209">
        <v>392.77</v>
      </c>
      <c r="J6" s="209">
        <v>394.29</v>
      </c>
      <c r="K6" s="173">
        <v>3162</v>
      </c>
      <c r="L6" s="209">
        <v>251.79</v>
      </c>
      <c r="M6" s="209">
        <v>200</v>
      </c>
    </row>
    <row r="7" spans="1:13" x14ac:dyDescent="0.3">
      <c r="A7" s="16" t="s">
        <v>436</v>
      </c>
      <c r="B7" s="26">
        <v>869231</v>
      </c>
      <c r="C7" s="54">
        <v>703.79</v>
      </c>
      <c r="D7" s="209">
        <v>673.16</v>
      </c>
      <c r="E7" s="173">
        <v>269023</v>
      </c>
      <c r="F7" s="209">
        <v>718.85</v>
      </c>
      <c r="G7" s="209">
        <v>711.19</v>
      </c>
      <c r="H7" s="173">
        <v>95088</v>
      </c>
      <c r="I7" s="209">
        <v>690.89</v>
      </c>
      <c r="J7" s="209">
        <v>671.37</v>
      </c>
      <c r="K7" s="173">
        <v>43771</v>
      </c>
      <c r="L7" s="209">
        <v>837.23</v>
      </c>
      <c r="M7" s="209">
        <v>846</v>
      </c>
    </row>
    <row r="8" spans="1:13" x14ac:dyDescent="0.3">
      <c r="A8" s="16" t="s">
        <v>437</v>
      </c>
      <c r="B8" s="26">
        <v>591763</v>
      </c>
      <c r="C8" s="54">
        <v>1215.04</v>
      </c>
      <c r="D8" s="209">
        <v>1200.58</v>
      </c>
      <c r="E8" s="173">
        <v>53480</v>
      </c>
      <c r="F8" s="209">
        <v>1153.58</v>
      </c>
      <c r="G8" s="209">
        <v>1128.1400000000001</v>
      </c>
      <c r="H8" s="173">
        <v>15378</v>
      </c>
      <c r="I8" s="209">
        <v>1174.19</v>
      </c>
      <c r="J8" s="209">
        <v>1135.17</v>
      </c>
      <c r="K8" s="173">
        <v>1</v>
      </c>
      <c r="L8" s="209">
        <v>1216.25</v>
      </c>
      <c r="M8" s="209">
        <v>1216.25</v>
      </c>
    </row>
    <row r="9" spans="1:13" x14ac:dyDescent="0.3">
      <c r="A9" s="16" t="s">
        <v>438</v>
      </c>
      <c r="B9" s="26">
        <v>125895</v>
      </c>
      <c r="C9" s="54">
        <v>1674.58</v>
      </c>
      <c r="D9" s="209">
        <v>1632.96</v>
      </c>
      <c r="E9" s="173">
        <v>3955</v>
      </c>
      <c r="F9" s="209">
        <v>1668.99</v>
      </c>
      <c r="G9" s="209">
        <v>1628.4</v>
      </c>
      <c r="H9" s="173">
        <v>2443</v>
      </c>
      <c r="I9" s="209">
        <v>1682.36</v>
      </c>
      <c r="J9" s="209">
        <v>1646.47</v>
      </c>
      <c r="K9" s="173">
        <v>39</v>
      </c>
      <c r="L9" s="209">
        <v>1680.23</v>
      </c>
      <c r="M9" s="209">
        <v>1680.23</v>
      </c>
    </row>
    <row r="10" spans="1:13" x14ac:dyDescent="0.3">
      <c r="A10" s="16" t="s">
        <v>439</v>
      </c>
      <c r="B10" s="26">
        <v>32502</v>
      </c>
      <c r="C10" s="54">
        <v>2187.73</v>
      </c>
      <c r="D10" s="209">
        <v>2149.54</v>
      </c>
      <c r="E10" s="173">
        <v>711</v>
      </c>
      <c r="F10" s="209">
        <v>2193.35</v>
      </c>
      <c r="G10" s="209">
        <v>2163.5300000000002</v>
      </c>
      <c r="H10" s="173">
        <v>413</v>
      </c>
      <c r="I10" s="209">
        <v>2185.39</v>
      </c>
      <c r="J10" s="209">
        <v>2158.11</v>
      </c>
      <c r="K10" s="173">
        <v>0</v>
      </c>
      <c r="L10" s="209">
        <v>0</v>
      </c>
      <c r="M10" s="209" t="s">
        <v>430</v>
      </c>
    </row>
    <row r="11" spans="1:13" x14ac:dyDescent="0.3">
      <c r="A11" s="16" t="s">
        <v>440</v>
      </c>
      <c r="B11" s="26">
        <v>17275</v>
      </c>
      <c r="C11" s="54">
        <v>3011.81</v>
      </c>
      <c r="D11" s="209">
        <v>2833.26</v>
      </c>
      <c r="E11" s="173">
        <v>412</v>
      </c>
      <c r="F11" s="209">
        <v>2881.77</v>
      </c>
      <c r="G11" s="209">
        <v>2793.77</v>
      </c>
      <c r="H11" s="173">
        <v>157</v>
      </c>
      <c r="I11" s="209">
        <v>3037.65</v>
      </c>
      <c r="J11" s="209">
        <v>2818.22</v>
      </c>
      <c r="K11" s="173">
        <v>0</v>
      </c>
      <c r="L11" s="209">
        <v>0</v>
      </c>
      <c r="M11" s="209" t="s">
        <v>430</v>
      </c>
    </row>
    <row r="12" spans="1:13" ht="15.6" x14ac:dyDescent="0.3">
      <c r="A12" s="70" t="s">
        <v>26</v>
      </c>
      <c r="B12" s="53">
        <f>SUM(B6:B11)</f>
        <v>1976395</v>
      </c>
      <c r="C12" s="71"/>
      <c r="D12" s="71"/>
      <c r="E12" s="53">
        <f>SUM(E6:E11)</f>
        <v>661591</v>
      </c>
      <c r="F12" s="71"/>
      <c r="G12" s="71"/>
      <c r="H12" s="53">
        <f>SUM(H6:H11)</f>
        <v>206286</v>
      </c>
      <c r="I12" s="71"/>
      <c r="J12" s="71"/>
      <c r="K12" s="53">
        <f>SUM(K6:K11)</f>
        <v>46973</v>
      </c>
      <c r="L12" s="71"/>
      <c r="M12" s="71"/>
    </row>
    <row r="13" spans="1:13" x14ac:dyDescent="0.3">
      <c r="A13" s="76" t="s">
        <v>27</v>
      </c>
      <c r="B13" s="27"/>
      <c r="C13" s="55"/>
      <c r="D13" s="55"/>
      <c r="E13" s="27"/>
      <c r="F13" s="55"/>
      <c r="G13" s="55"/>
      <c r="H13" s="27"/>
      <c r="I13" s="55"/>
      <c r="J13" s="55"/>
      <c r="K13" s="27"/>
      <c r="L13" s="55"/>
      <c r="M13" s="55"/>
    </row>
    <row r="14" spans="1:13" x14ac:dyDescent="0.3">
      <c r="A14" s="16" t="s">
        <v>441</v>
      </c>
      <c r="B14" s="26">
        <v>103299</v>
      </c>
      <c r="C14" s="172">
        <v>71.510000000000005</v>
      </c>
      <c r="D14" s="172">
        <v>76.290000000000006</v>
      </c>
      <c r="E14" s="26">
        <v>138810</v>
      </c>
      <c r="F14" s="172">
        <v>64.91</v>
      </c>
      <c r="G14" s="172">
        <v>69.55</v>
      </c>
      <c r="H14" s="26">
        <v>29009</v>
      </c>
      <c r="I14" s="172">
        <v>57.09</v>
      </c>
      <c r="J14" s="172">
        <v>58.9</v>
      </c>
      <c r="K14" s="172">
        <v>0</v>
      </c>
      <c r="L14" s="172">
        <v>0</v>
      </c>
      <c r="M14" s="172" t="s">
        <v>430</v>
      </c>
    </row>
    <row r="15" spans="1:13" x14ac:dyDescent="0.3">
      <c r="A15" s="16" t="s">
        <v>442</v>
      </c>
      <c r="B15" s="26">
        <v>489813</v>
      </c>
      <c r="C15" s="172">
        <v>159.49</v>
      </c>
      <c r="D15" s="172">
        <v>167.08</v>
      </c>
      <c r="E15" s="26">
        <v>154746</v>
      </c>
      <c r="F15" s="172">
        <v>144.47</v>
      </c>
      <c r="G15" s="172">
        <v>143.15</v>
      </c>
      <c r="H15" s="26">
        <v>34816</v>
      </c>
      <c r="I15" s="172">
        <v>144.59</v>
      </c>
      <c r="J15" s="172">
        <v>143.15</v>
      </c>
      <c r="K15" s="172">
        <v>0</v>
      </c>
      <c r="L15" s="172">
        <v>0</v>
      </c>
      <c r="M15" s="172" t="s">
        <v>430</v>
      </c>
    </row>
    <row r="16" spans="1:13" x14ac:dyDescent="0.3">
      <c r="A16" s="16" t="s">
        <v>443</v>
      </c>
      <c r="B16" s="26">
        <v>321347</v>
      </c>
      <c r="C16" s="172">
        <v>235.36</v>
      </c>
      <c r="D16" s="172">
        <v>228.5</v>
      </c>
      <c r="E16" s="26">
        <v>22485</v>
      </c>
      <c r="F16" s="172">
        <v>232.76</v>
      </c>
      <c r="G16" s="172">
        <v>225.35</v>
      </c>
      <c r="H16" s="26">
        <v>8192</v>
      </c>
      <c r="I16" s="172">
        <v>233.55</v>
      </c>
      <c r="J16" s="172">
        <v>229.65</v>
      </c>
      <c r="K16" s="172">
        <v>0</v>
      </c>
      <c r="L16" s="172">
        <v>0</v>
      </c>
      <c r="M16" s="172" t="s">
        <v>430</v>
      </c>
    </row>
    <row r="17" spans="1:13" x14ac:dyDescent="0.3">
      <c r="A17" s="16" t="s">
        <v>444</v>
      </c>
      <c r="B17" s="26">
        <v>70702</v>
      </c>
      <c r="C17" s="172">
        <v>341.98</v>
      </c>
      <c r="D17" s="172">
        <v>339.68</v>
      </c>
      <c r="E17" s="26">
        <v>3652</v>
      </c>
      <c r="F17" s="172">
        <v>335.75</v>
      </c>
      <c r="G17" s="172">
        <v>326.91000000000003</v>
      </c>
      <c r="H17" s="26">
        <v>1415</v>
      </c>
      <c r="I17" s="172">
        <v>341.42</v>
      </c>
      <c r="J17" s="172">
        <v>338.18</v>
      </c>
      <c r="K17" s="172">
        <v>0</v>
      </c>
      <c r="L17" s="172">
        <v>0</v>
      </c>
      <c r="M17" s="172" t="s">
        <v>430</v>
      </c>
    </row>
    <row r="18" spans="1:13" x14ac:dyDescent="0.3">
      <c r="A18" s="16" t="s">
        <v>445</v>
      </c>
      <c r="B18" s="26">
        <v>23121</v>
      </c>
      <c r="C18" s="172">
        <v>443.77</v>
      </c>
      <c r="D18" s="172">
        <v>440.62</v>
      </c>
      <c r="E18" s="26">
        <v>975</v>
      </c>
      <c r="F18" s="172">
        <v>439.07</v>
      </c>
      <c r="G18" s="172">
        <v>439.47</v>
      </c>
      <c r="H18" s="26">
        <v>409</v>
      </c>
      <c r="I18" s="172">
        <v>440.43</v>
      </c>
      <c r="J18" s="172">
        <v>436.47</v>
      </c>
      <c r="K18" s="172">
        <v>0</v>
      </c>
      <c r="L18" s="172">
        <v>0</v>
      </c>
      <c r="M18" s="172" t="s">
        <v>430</v>
      </c>
    </row>
    <row r="19" spans="1:13" x14ac:dyDescent="0.3">
      <c r="A19" s="75" t="s">
        <v>446</v>
      </c>
      <c r="B19" s="26">
        <v>15017</v>
      </c>
      <c r="C19" s="172">
        <v>597.24</v>
      </c>
      <c r="D19" s="172">
        <v>561.58000000000004</v>
      </c>
      <c r="E19" s="26">
        <v>314</v>
      </c>
      <c r="F19" s="172">
        <v>592.51</v>
      </c>
      <c r="G19" s="172">
        <v>552.64</v>
      </c>
      <c r="H19" s="26">
        <v>191</v>
      </c>
      <c r="I19" s="172">
        <v>597.04999999999995</v>
      </c>
      <c r="J19" s="172">
        <v>574.87</v>
      </c>
      <c r="K19" s="172">
        <v>0</v>
      </c>
      <c r="L19" s="172">
        <v>0</v>
      </c>
      <c r="M19" s="172" t="s">
        <v>430</v>
      </c>
    </row>
    <row r="20" spans="1:13" x14ac:dyDescent="0.3">
      <c r="A20" s="16" t="s">
        <v>447</v>
      </c>
      <c r="B20" s="26">
        <v>341</v>
      </c>
      <c r="C20" s="172">
        <v>1176.74</v>
      </c>
      <c r="D20" s="172">
        <v>1144.17</v>
      </c>
      <c r="E20" s="26">
        <v>8</v>
      </c>
      <c r="F20" s="172">
        <v>1213.75</v>
      </c>
      <c r="G20" s="172">
        <v>1217.8800000000001</v>
      </c>
      <c r="H20" s="26">
        <v>4</v>
      </c>
      <c r="I20" s="172">
        <v>1123.1300000000001</v>
      </c>
      <c r="J20" s="172">
        <v>1058.3699999999999</v>
      </c>
      <c r="K20" s="172">
        <v>0</v>
      </c>
      <c r="L20" s="172">
        <v>0</v>
      </c>
      <c r="M20" s="172" t="s">
        <v>430</v>
      </c>
    </row>
    <row r="21" spans="1:13" x14ac:dyDescent="0.3">
      <c r="A21" s="16" t="s">
        <v>448</v>
      </c>
      <c r="B21" s="26">
        <v>10</v>
      </c>
      <c r="C21" s="172">
        <v>1583.67</v>
      </c>
      <c r="D21" s="172">
        <v>1576.62</v>
      </c>
      <c r="E21" s="26">
        <v>0</v>
      </c>
      <c r="F21" s="172">
        <v>0</v>
      </c>
      <c r="G21" s="172" t="s">
        <v>430</v>
      </c>
      <c r="H21" s="26">
        <v>0</v>
      </c>
      <c r="I21" s="172">
        <v>0</v>
      </c>
      <c r="J21" s="172" t="s">
        <v>430</v>
      </c>
      <c r="K21" s="172">
        <v>0</v>
      </c>
      <c r="L21" s="172">
        <v>0</v>
      </c>
      <c r="M21" s="172" t="s">
        <v>430</v>
      </c>
    </row>
    <row r="22" spans="1:13" x14ac:dyDescent="0.3">
      <c r="A22" s="16" t="s">
        <v>449</v>
      </c>
      <c r="B22" s="26">
        <v>0</v>
      </c>
      <c r="C22" s="172">
        <v>0</v>
      </c>
      <c r="D22" s="172" t="s">
        <v>430</v>
      </c>
      <c r="E22" s="26">
        <v>0</v>
      </c>
      <c r="F22" s="172">
        <v>0</v>
      </c>
      <c r="G22" s="172" t="s">
        <v>430</v>
      </c>
      <c r="H22" s="26">
        <v>0</v>
      </c>
      <c r="I22" s="172">
        <v>0</v>
      </c>
      <c r="J22" s="172" t="s">
        <v>430</v>
      </c>
      <c r="K22" s="172">
        <v>0</v>
      </c>
      <c r="L22" s="172">
        <v>0</v>
      </c>
      <c r="M22" s="172" t="s">
        <v>430</v>
      </c>
    </row>
    <row r="23" spans="1:13" x14ac:dyDescent="0.3">
      <c r="A23" s="16" t="s">
        <v>440</v>
      </c>
      <c r="B23" s="26">
        <v>0</v>
      </c>
      <c r="C23" s="172">
        <v>0</v>
      </c>
      <c r="D23" s="172" t="s">
        <v>430</v>
      </c>
      <c r="E23" s="26">
        <v>0</v>
      </c>
      <c r="F23" s="172">
        <v>0</v>
      </c>
      <c r="G23" s="172" t="s">
        <v>430</v>
      </c>
      <c r="H23" s="26">
        <v>0</v>
      </c>
      <c r="I23" s="172">
        <v>0</v>
      </c>
      <c r="J23" s="172" t="s">
        <v>430</v>
      </c>
      <c r="K23" s="172">
        <v>0</v>
      </c>
      <c r="L23" s="172">
        <v>0</v>
      </c>
      <c r="M23" s="172" t="s">
        <v>430</v>
      </c>
    </row>
    <row r="24" spans="1:13" ht="15.6" x14ac:dyDescent="0.3">
      <c r="A24" s="70" t="s">
        <v>28</v>
      </c>
      <c r="B24" s="53">
        <f>SUM(B14:B23)</f>
        <v>1023650</v>
      </c>
      <c r="C24" s="71"/>
      <c r="D24" s="71"/>
      <c r="E24" s="53">
        <f>SUM(E14:E23)</f>
        <v>320990</v>
      </c>
      <c r="F24" s="71"/>
      <c r="G24" s="71"/>
      <c r="H24" s="53">
        <f>SUM(H14:H23)</f>
        <v>74036</v>
      </c>
      <c r="I24" s="71"/>
      <c r="J24" s="71"/>
      <c r="K24" s="53">
        <f>SUM(K14:K23)</f>
        <v>0</v>
      </c>
      <c r="L24" s="71"/>
      <c r="M24" s="71"/>
    </row>
    <row r="25" spans="1:13" x14ac:dyDescent="0.3">
      <c r="A25" s="10" t="s">
        <v>433</v>
      </c>
      <c r="B25" s="27"/>
      <c r="C25" s="55"/>
      <c r="D25" s="55"/>
      <c r="E25" s="27"/>
      <c r="F25" s="55"/>
      <c r="G25" s="55"/>
      <c r="H25" s="27"/>
      <c r="I25" s="55"/>
      <c r="J25" s="55"/>
      <c r="K25" s="27"/>
      <c r="L25" s="55"/>
      <c r="M25" s="55"/>
    </row>
    <row r="26" spans="1:13" x14ac:dyDescent="0.3">
      <c r="A26" s="16" t="s">
        <v>441</v>
      </c>
      <c r="B26" s="26">
        <v>161028</v>
      </c>
      <c r="C26" s="209">
        <v>73.349999999999994</v>
      </c>
      <c r="D26" s="209">
        <v>75.23</v>
      </c>
      <c r="E26" s="26">
        <v>61954</v>
      </c>
      <c r="F26" s="54">
        <v>47.7</v>
      </c>
      <c r="G26" s="54">
        <v>44.82</v>
      </c>
      <c r="H26" s="26">
        <v>1</v>
      </c>
      <c r="I26" s="54">
        <v>80</v>
      </c>
      <c r="J26" s="54">
        <v>80</v>
      </c>
      <c r="K26" s="173">
        <v>0</v>
      </c>
      <c r="L26" s="209">
        <v>0</v>
      </c>
      <c r="M26" s="209" t="s">
        <v>430</v>
      </c>
    </row>
    <row r="27" spans="1:13" x14ac:dyDescent="0.3">
      <c r="A27" s="16" t="s">
        <v>442</v>
      </c>
      <c r="B27" s="26">
        <v>172883</v>
      </c>
      <c r="C27" s="209">
        <v>130.65</v>
      </c>
      <c r="D27" s="209">
        <v>122.42</v>
      </c>
      <c r="E27" s="26">
        <v>11216</v>
      </c>
      <c r="F27" s="54">
        <v>133.43</v>
      </c>
      <c r="G27" s="54">
        <v>134.72</v>
      </c>
      <c r="H27" s="26">
        <v>1</v>
      </c>
      <c r="I27" s="54">
        <v>192</v>
      </c>
      <c r="J27" s="54">
        <v>192</v>
      </c>
      <c r="K27" s="173">
        <v>0</v>
      </c>
      <c r="L27" s="209">
        <v>0</v>
      </c>
      <c r="M27" s="209" t="s">
        <v>430</v>
      </c>
    </row>
    <row r="28" spans="1:13" x14ac:dyDescent="0.3">
      <c r="A28" s="16" t="s">
        <v>443</v>
      </c>
      <c r="B28" s="26">
        <v>20577</v>
      </c>
      <c r="C28" s="209">
        <v>226.62</v>
      </c>
      <c r="D28" s="209">
        <v>213.33</v>
      </c>
      <c r="E28" s="26">
        <v>2752</v>
      </c>
      <c r="F28" s="54">
        <v>224.21</v>
      </c>
      <c r="G28" s="54">
        <v>213.15</v>
      </c>
      <c r="H28" s="26">
        <v>1</v>
      </c>
      <c r="I28" s="54">
        <v>263.38</v>
      </c>
      <c r="J28" s="54">
        <v>263.38</v>
      </c>
      <c r="K28" s="173">
        <v>0</v>
      </c>
      <c r="L28" s="209">
        <v>0</v>
      </c>
      <c r="M28" s="209" t="s">
        <v>430</v>
      </c>
    </row>
    <row r="29" spans="1:13" x14ac:dyDescent="0.3">
      <c r="A29" s="16" t="s">
        <v>444</v>
      </c>
      <c r="B29" s="26">
        <v>4977</v>
      </c>
      <c r="C29" s="209">
        <v>345.24</v>
      </c>
      <c r="D29" s="209">
        <v>344.08</v>
      </c>
      <c r="E29" s="26">
        <v>1189</v>
      </c>
      <c r="F29" s="54">
        <v>343.53</v>
      </c>
      <c r="G29" s="54">
        <v>343.29</v>
      </c>
      <c r="H29" s="26">
        <v>1</v>
      </c>
      <c r="I29" s="54">
        <v>375.36</v>
      </c>
      <c r="J29" s="54">
        <v>375.36</v>
      </c>
      <c r="K29" s="173">
        <v>0</v>
      </c>
      <c r="L29" s="209">
        <v>0</v>
      </c>
      <c r="M29" s="209" t="s">
        <v>430</v>
      </c>
    </row>
    <row r="30" spans="1:13" x14ac:dyDescent="0.3">
      <c r="A30" s="16" t="s">
        <v>445</v>
      </c>
      <c r="B30" s="26">
        <v>7044</v>
      </c>
      <c r="C30" s="209">
        <v>459.99</v>
      </c>
      <c r="D30" s="209">
        <v>466.43</v>
      </c>
      <c r="E30" s="26">
        <v>497</v>
      </c>
      <c r="F30" s="54">
        <v>452.98</v>
      </c>
      <c r="G30" s="54">
        <v>442.96</v>
      </c>
      <c r="H30" s="26">
        <v>11</v>
      </c>
      <c r="I30" s="54">
        <v>457.23</v>
      </c>
      <c r="J30" s="54">
        <v>448</v>
      </c>
      <c r="K30" s="173">
        <v>0</v>
      </c>
      <c r="L30" s="209">
        <v>0</v>
      </c>
      <c r="M30" s="209" t="s">
        <v>430</v>
      </c>
    </row>
    <row r="31" spans="1:13" x14ac:dyDescent="0.3">
      <c r="A31" s="75" t="s">
        <v>446</v>
      </c>
      <c r="B31" s="26">
        <v>3514</v>
      </c>
      <c r="C31" s="209">
        <v>542.01</v>
      </c>
      <c r="D31" s="209">
        <v>547.4</v>
      </c>
      <c r="E31" s="26">
        <v>211</v>
      </c>
      <c r="F31" s="54">
        <v>525.26</v>
      </c>
      <c r="G31" s="54">
        <v>506.24</v>
      </c>
      <c r="H31" s="26">
        <v>1</v>
      </c>
      <c r="I31" s="54">
        <v>512</v>
      </c>
      <c r="J31" s="54">
        <v>512</v>
      </c>
      <c r="K31" s="173">
        <v>0</v>
      </c>
      <c r="L31" s="209">
        <v>0</v>
      </c>
      <c r="M31" s="209" t="s">
        <v>430</v>
      </c>
    </row>
    <row r="32" spans="1:13" x14ac:dyDescent="0.3">
      <c r="A32" s="16" t="s">
        <v>447</v>
      </c>
      <c r="B32" s="26">
        <v>0</v>
      </c>
      <c r="C32" s="209">
        <v>0</v>
      </c>
      <c r="D32" s="209" t="s">
        <v>430</v>
      </c>
      <c r="E32" s="26">
        <v>0</v>
      </c>
      <c r="F32" s="54">
        <v>0</v>
      </c>
      <c r="G32" s="54" t="s">
        <v>430</v>
      </c>
      <c r="H32" s="26">
        <v>0</v>
      </c>
      <c r="I32" s="54">
        <v>0</v>
      </c>
      <c r="J32" s="54" t="s">
        <v>430</v>
      </c>
      <c r="K32" s="26">
        <v>0</v>
      </c>
      <c r="L32" s="54">
        <v>0</v>
      </c>
      <c r="M32" s="54" t="s">
        <v>430</v>
      </c>
    </row>
    <row r="33" spans="1:14" x14ac:dyDescent="0.3">
      <c r="A33" s="16" t="s">
        <v>448</v>
      </c>
      <c r="B33" s="26">
        <v>0</v>
      </c>
      <c r="C33" s="209">
        <v>0</v>
      </c>
      <c r="D33" s="209" t="s">
        <v>430</v>
      </c>
      <c r="E33" s="26">
        <v>0</v>
      </c>
      <c r="F33" s="54">
        <v>0</v>
      </c>
      <c r="G33" s="54" t="s">
        <v>430</v>
      </c>
      <c r="H33" s="26">
        <v>0</v>
      </c>
      <c r="I33" s="54">
        <v>0</v>
      </c>
      <c r="J33" s="54" t="s">
        <v>430</v>
      </c>
      <c r="K33" s="26">
        <v>0</v>
      </c>
      <c r="L33" s="54">
        <v>0</v>
      </c>
      <c r="M33" s="54" t="s">
        <v>430</v>
      </c>
    </row>
    <row r="34" spans="1:14" x14ac:dyDescent="0.3">
      <c r="A34" s="16" t="s">
        <v>449</v>
      </c>
      <c r="B34" s="26">
        <v>0</v>
      </c>
      <c r="C34" s="209">
        <v>0</v>
      </c>
      <c r="D34" s="209" t="s">
        <v>430</v>
      </c>
      <c r="E34" s="26">
        <v>0</v>
      </c>
      <c r="F34" s="54">
        <v>0</v>
      </c>
      <c r="G34" s="54" t="s">
        <v>430</v>
      </c>
      <c r="H34" s="26">
        <v>0</v>
      </c>
      <c r="I34" s="54">
        <v>0</v>
      </c>
      <c r="J34" s="54" t="s">
        <v>430</v>
      </c>
      <c r="K34" s="26">
        <v>0</v>
      </c>
      <c r="L34" s="54">
        <v>0</v>
      </c>
      <c r="M34" s="54" t="s">
        <v>430</v>
      </c>
    </row>
    <row r="35" spans="1:14" x14ac:dyDescent="0.3">
      <c r="A35" s="16" t="s">
        <v>440</v>
      </c>
      <c r="B35" s="26">
        <v>0</v>
      </c>
      <c r="C35" s="209">
        <v>0</v>
      </c>
      <c r="D35" s="209" t="s">
        <v>430</v>
      </c>
      <c r="E35" s="26">
        <v>0</v>
      </c>
      <c r="F35" s="54">
        <v>0</v>
      </c>
      <c r="G35" s="54" t="s">
        <v>430</v>
      </c>
      <c r="H35" s="26">
        <v>0</v>
      </c>
      <c r="I35" s="54">
        <v>0</v>
      </c>
      <c r="J35" s="54" t="s">
        <v>430</v>
      </c>
      <c r="K35" s="26">
        <v>0</v>
      </c>
      <c r="L35" s="54">
        <v>0</v>
      </c>
      <c r="M35" s="54" t="s">
        <v>430</v>
      </c>
    </row>
    <row r="36" spans="1:14" ht="15.6" x14ac:dyDescent="0.3">
      <c r="A36" s="70" t="s">
        <v>635</v>
      </c>
      <c r="B36" s="53">
        <f>SUM(B26:B35)</f>
        <v>370023</v>
      </c>
      <c r="C36" s="71"/>
      <c r="D36" s="71"/>
      <c r="E36" s="53">
        <f>SUM(E26:E35)</f>
        <v>77819</v>
      </c>
      <c r="F36" s="71"/>
      <c r="G36" s="71"/>
      <c r="H36" s="53">
        <f>SUM(H26:H35)</f>
        <v>16</v>
      </c>
      <c r="I36" s="71"/>
      <c r="J36" s="71"/>
      <c r="K36" s="53">
        <f>SUM(K26:K35)</f>
        <v>0</v>
      </c>
      <c r="L36" s="71"/>
      <c r="M36" s="71"/>
    </row>
    <row r="37" spans="1:14" x14ac:dyDescent="0.3">
      <c r="A37" s="10" t="s">
        <v>590</v>
      </c>
      <c r="B37" s="29"/>
      <c r="C37" s="222"/>
      <c r="D37" s="55"/>
      <c r="E37" s="27"/>
      <c r="F37" s="55"/>
      <c r="G37" s="55"/>
      <c r="H37" s="27"/>
      <c r="I37" s="55"/>
      <c r="J37" s="55"/>
      <c r="K37" s="27"/>
      <c r="L37" s="55"/>
      <c r="M37" s="55"/>
    </row>
    <row r="38" spans="1:14" x14ac:dyDescent="0.3">
      <c r="A38" s="16" t="s">
        <v>435</v>
      </c>
      <c r="B38" s="26">
        <v>11597</v>
      </c>
      <c r="C38" s="209">
        <v>393.83</v>
      </c>
      <c r="D38" s="209">
        <v>393.81</v>
      </c>
      <c r="E38" s="26">
        <v>0</v>
      </c>
      <c r="F38" s="54">
        <v>0</v>
      </c>
      <c r="G38" s="54" t="s">
        <v>430</v>
      </c>
      <c r="H38" s="26">
        <v>0</v>
      </c>
      <c r="I38" s="54">
        <v>0</v>
      </c>
      <c r="J38" s="54" t="s">
        <v>430</v>
      </c>
      <c r="K38" s="26">
        <v>23883</v>
      </c>
      <c r="L38" s="54">
        <v>354.26</v>
      </c>
      <c r="M38" s="54">
        <v>418.95</v>
      </c>
    </row>
    <row r="39" spans="1:14" x14ac:dyDescent="0.3">
      <c r="A39" s="16" t="s">
        <v>436</v>
      </c>
      <c r="B39" s="173">
        <v>0</v>
      </c>
      <c r="C39" s="209">
        <v>0</v>
      </c>
      <c r="D39" s="209" t="s">
        <v>430</v>
      </c>
      <c r="E39" s="17">
        <v>0</v>
      </c>
      <c r="F39" s="18">
        <v>0</v>
      </c>
      <c r="G39" s="18" t="s">
        <v>430</v>
      </c>
      <c r="H39" s="17">
        <v>0</v>
      </c>
      <c r="I39" s="18">
        <v>0</v>
      </c>
      <c r="J39" s="18" t="s">
        <v>430</v>
      </c>
      <c r="K39" s="17">
        <v>0</v>
      </c>
      <c r="L39" s="18">
        <v>0</v>
      </c>
      <c r="M39" s="18" t="s">
        <v>430</v>
      </c>
    </row>
    <row r="40" spans="1:14" x14ac:dyDescent="0.3">
      <c r="A40" s="16" t="s">
        <v>437</v>
      </c>
      <c r="B40" s="173">
        <v>0</v>
      </c>
      <c r="C40" s="209">
        <v>0</v>
      </c>
      <c r="D40" s="209" t="s">
        <v>430</v>
      </c>
      <c r="E40" s="17">
        <v>0</v>
      </c>
      <c r="F40" s="18">
        <v>0</v>
      </c>
      <c r="G40" s="18" t="s">
        <v>430</v>
      </c>
      <c r="H40" s="17">
        <v>0</v>
      </c>
      <c r="I40" s="18">
        <v>0</v>
      </c>
      <c r="J40" s="18" t="s">
        <v>430</v>
      </c>
      <c r="K40" s="17">
        <v>0</v>
      </c>
      <c r="L40" s="18">
        <v>0</v>
      </c>
      <c r="M40" s="18" t="s">
        <v>430</v>
      </c>
    </row>
    <row r="41" spans="1:14" x14ac:dyDescent="0.3">
      <c r="A41" s="16" t="s">
        <v>438</v>
      </c>
      <c r="B41" s="173">
        <v>0</v>
      </c>
      <c r="C41" s="209">
        <v>0</v>
      </c>
      <c r="D41" s="209" t="s">
        <v>430</v>
      </c>
      <c r="E41" s="17">
        <v>0</v>
      </c>
      <c r="F41" s="18">
        <v>0</v>
      </c>
      <c r="G41" s="18" t="s">
        <v>430</v>
      </c>
      <c r="H41" s="17">
        <v>0</v>
      </c>
      <c r="I41" s="18">
        <v>0</v>
      </c>
      <c r="J41" s="18" t="s">
        <v>430</v>
      </c>
      <c r="K41" s="17">
        <v>0</v>
      </c>
      <c r="L41" s="18">
        <v>0</v>
      </c>
      <c r="M41" s="18" t="s">
        <v>430</v>
      </c>
    </row>
    <row r="42" spans="1:14" x14ac:dyDescent="0.3">
      <c r="A42" s="16" t="s">
        <v>439</v>
      </c>
      <c r="B42" s="173">
        <v>0</v>
      </c>
      <c r="C42" s="209">
        <v>0</v>
      </c>
      <c r="D42" s="209" t="s">
        <v>430</v>
      </c>
      <c r="E42" s="17">
        <v>0</v>
      </c>
      <c r="F42" s="18">
        <v>0</v>
      </c>
      <c r="G42" s="18" t="s">
        <v>430</v>
      </c>
      <c r="H42" s="17">
        <v>0</v>
      </c>
      <c r="I42" s="18">
        <v>0</v>
      </c>
      <c r="J42" s="18" t="s">
        <v>430</v>
      </c>
      <c r="K42" s="17">
        <v>0</v>
      </c>
      <c r="L42" s="18">
        <v>0</v>
      </c>
      <c r="M42" s="18" t="s">
        <v>430</v>
      </c>
    </row>
    <row r="43" spans="1:14" x14ac:dyDescent="0.3">
      <c r="A43" s="16" t="s">
        <v>440</v>
      </c>
      <c r="B43" s="173">
        <v>0</v>
      </c>
      <c r="C43" s="209">
        <v>0</v>
      </c>
      <c r="D43" s="209" t="s">
        <v>430</v>
      </c>
      <c r="E43" s="17">
        <v>0</v>
      </c>
      <c r="F43" s="18">
        <v>0</v>
      </c>
      <c r="G43" s="18" t="s">
        <v>430</v>
      </c>
      <c r="H43" s="17">
        <v>0</v>
      </c>
      <c r="I43" s="18">
        <v>0</v>
      </c>
      <c r="J43" s="18" t="s">
        <v>430</v>
      </c>
      <c r="K43" s="17">
        <v>0</v>
      </c>
      <c r="L43" s="18">
        <v>0</v>
      </c>
      <c r="M43" s="18" t="s">
        <v>430</v>
      </c>
    </row>
    <row r="44" spans="1:14" ht="15.6" x14ac:dyDescent="0.3">
      <c r="A44" s="70" t="s">
        <v>598</v>
      </c>
      <c r="B44" s="72">
        <f>SUM(B38:B43)</f>
        <v>11597</v>
      </c>
      <c r="C44" s="223"/>
      <c r="D44" s="71"/>
      <c r="E44" s="53">
        <f>SUM(E38:E43)</f>
        <v>0</v>
      </c>
      <c r="F44" s="71"/>
      <c r="G44" s="71"/>
      <c r="H44" s="53">
        <f>SUM(H38:H43)</f>
        <v>0</v>
      </c>
      <c r="I44" s="71"/>
      <c r="J44" s="71"/>
      <c r="K44" s="53">
        <f>SUM(K38:K43)</f>
        <v>23883</v>
      </c>
      <c r="L44" s="71"/>
      <c r="M44" s="71"/>
    </row>
    <row r="45" spans="1:14" x14ac:dyDescent="0.3">
      <c r="A45" s="10" t="s">
        <v>597</v>
      </c>
      <c r="B45" s="29"/>
      <c r="C45" s="222"/>
      <c r="D45" s="55"/>
      <c r="E45" s="27"/>
      <c r="F45" s="55"/>
      <c r="G45" s="55"/>
      <c r="H45" s="27"/>
      <c r="I45" s="55"/>
      <c r="J45" s="55"/>
      <c r="K45" s="27"/>
      <c r="L45" s="55"/>
      <c r="M45" s="55"/>
    </row>
    <row r="46" spans="1:14" x14ac:dyDescent="0.3">
      <c r="A46" s="16" t="s">
        <v>435</v>
      </c>
      <c r="B46" s="26">
        <v>0</v>
      </c>
      <c r="C46" s="209">
        <v>0</v>
      </c>
      <c r="D46" s="209" t="s">
        <v>430</v>
      </c>
      <c r="E46" s="26">
        <v>0</v>
      </c>
      <c r="F46" s="54">
        <v>0</v>
      </c>
      <c r="G46" s="54" t="s">
        <v>430</v>
      </c>
      <c r="H46" s="26">
        <v>0</v>
      </c>
      <c r="I46" s="54">
        <v>0</v>
      </c>
      <c r="J46" s="54" t="s">
        <v>430</v>
      </c>
      <c r="K46" s="26">
        <v>0</v>
      </c>
      <c r="L46" s="54">
        <v>0</v>
      </c>
      <c r="M46" s="54" t="s">
        <v>430</v>
      </c>
      <c r="N46" t="s">
        <v>430</v>
      </c>
    </row>
    <row r="47" spans="1:14" x14ac:dyDescent="0.3">
      <c r="A47" s="16" t="s">
        <v>436</v>
      </c>
      <c r="B47" s="173">
        <v>0</v>
      </c>
      <c r="C47" s="209">
        <v>0</v>
      </c>
      <c r="D47" s="209" t="s">
        <v>430</v>
      </c>
      <c r="E47" s="17">
        <v>0</v>
      </c>
      <c r="F47" s="18">
        <v>0</v>
      </c>
      <c r="G47" s="18" t="s">
        <v>430</v>
      </c>
      <c r="H47" s="17">
        <v>0</v>
      </c>
      <c r="I47" s="18">
        <v>0</v>
      </c>
      <c r="J47" s="18" t="s">
        <v>430</v>
      </c>
      <c r="K47" s="17">
        <v>0</v>
      </c>
      <c r="L47" s="18">
        <v>0</v>
      </c>
      <c r="M47" s="18" t="s">
        <v>430</v>
      </c>
      <c r="N47" t="s">
        <v>430</v>
      </c>
    </row>
    <row r="48" spans="1:14" x14ac:dyDescent="0.3">
      <c r="A48" s="16" t="s">
        <v>437</v>
      </c>
      <c r="B48" s="173">
        <v>0</v>
      </c>
      <c r="C48" s="209">
        <v>0</v>
      </c>
      <c r="D48" s="209" t="s">
        <v>430</v>
      </c>
      <c r="E48" s="17">
        <v>0</v>
      </c>
      <c r="F48" s="18">
        <v>0</v>
      </c>
      <c r="G48" s="18" t="s">
        <v>430</v>
      </c>
      <c r="H48" s="17">
        <v>0</v>
      </c>
      <c r="I48" s="18">
        <v>0</v>
      </c>
      <c r="J48" s="18" t="s">
        <v>430</v>
      </c>
      <c r="K48" s="17">
        <v>0</v>
      </c>
      <c r="L48" s="18">
        <v>0</v>
      </c>
      <c r="M48" s="18" t="s">
        <v>430</v>
      </c>
      <c r="N48" t="s">
        <v>430</v>
      </c>
    </row>
    <row r="49" spans="1:14" x14ac:dyDescent="0.3">
      <c r="A49" s="16" t="s">
        <v>438</v>
      </c>
      <c r="B49" s="173">
        <v>0</v>
      </c>
      <c r="C49" s="209">
        <v>0</v>
      </c>
      <c r="D49" s="209" t="s">
        <v>430</v>
      </c>
      <c r="E49" s="17">
        <v>0</v>
      </c>
      <c r="F49" s="18">
        <v>0</v>
      </c>
      <c r="G49" s="18" t="s">
        <v>430</v>
      </c>
      <c r="H49" s="17">
        <v>0</v>
      </c>
      <c r="I49" s="18">
        <v>0</v>
      </c>
      <c r="J49" s="18" t="s">
        <v>430</v>
      </c>
      <c r="K49" s="17">
        <v>0</v>
      </c>
      <c r="L49" s="18">
        <v>0</v>
      </c>
      <c r="M49" s="18" t="s">
        <v>430</v>
      </c>
      <c r="N49" t="s">
        <v>430</v>
      </c>
    </row>
    <row r="50" spans="1:14" x14ac:dyDescent="0.3">
      <c r="A50" s="16" t="s">
        <v>439</v>
      </c>
      <c r="B50" s="173">
        <v>0</v>
      </c>
      <c r="C50" s="209">
        <v>0</v>
      </c>
      <c r="D50" s="209" t="s">
        <v>430</v>
      </c>
      <c r="E50" s="17">
        <v>0</v>
      </c>
      <c r="F50" s="18">
        <v>0</v>
      </c>
      <c r="G50" s="18" t="s">
        <v>430</v>
      </c>
      <c r="H50" s="17">
        <v>0</v>
      </c>
      <c r="I50" s="18">
        <v>0</v>
      </c>
      <c r="J50" s="18" t="s">
        <v>430</v>
      </c>
      <c r="K50" s="17">
        <v>0</v>
      </c>
      <c r="L50" s="18">
        <v>0</v>
      </c>
      <c r="M50" s="18" t="s">
        <v>430</v>
      </c>
      <c r="N50" t="s">
        <v>430</v>
      </c>
    </row>
    <row r="51" spans="1:14" x14ac:dyDescent="0.3">
      <c r="A51" s="16" t="s">
        <v>440</v>
      </c>
      <c r="B51" s="173">
        <v>0</v>
      </c>
      <c r="C51" s="209">
        <v>0</v>
      </c>
      <c r="D51" s="209" t="s">
        <v>430</v>
      </c>
      <c r="E51" s="17">
        <v>0</v>
      </c>
      <c r="F51" s="18">
        <v>0</v>
      </c>
      <c r="G51" s="18" t="s">
        <v>430</v>
      </c>
      <c r="H51" s="17">
        <v>0</v>
      </c>
      <c r="I51" s="18">
        <v>0</v>
      </c>
      <c r="J51" s="18" t="s">
        <v>430</v>
      </c>
      <c r="K51" s="17">
        <v>0</v>
      </c>
      <c r="L51" s="18">
        <v>0</v>
      </c>
      <c r="M51" s="18" t="s">
        <v>430</v>
      </c>
      <c r="N51" t="s">
        <v>430</v>
      </c>
    </row>
    <row r="52" spans="1:14" ht="15.6" x14ac:dyDescent="0.3">
      <c r="A52" s="70" t="s">
        <v>29</v>
      </c>
      <c r="B52" s="72">
        <f>SUM(B46:B51)</f>
        <v>0</v>
      </c>
      <c r="C52" s="223"/>
      <c r="D52" s="71"/>
      <c r="E52" s="53">
        <f>SUM(E46:E51)</f>
        <v>0</v>
      </c>
      <c r="F52" s="71"/>
      <c r="G52" s="71"/>
      <c r="H52" s="53">
        <f>SUM(H46:H51)</f>
        <v>0</v>
      </c>
      <c r="I52" s="71"/>
      <c r="J52" s="71"/>
      <c r="K52" s="53">
        <f>SUM(K46:K51)</f>
        <v>0</v>
      </c>
      <c r="L52" s="71"/>
      <c r="M52" s="71"/>
    </row>
    <row r="53" spans="1:14" x14ac:dyDescent="0.3">
      <c r="B53" s="8"/>
      <c r="H53" s="8"/>
    </row>
  </sheetData>
  <mergeCells count="6">
    <mergeCell ref="A1:M1"/>
    <mergeCell ref="A3:A4"/>
    <mergeCell ref="B3:D3"/>
    <mergeCell ref="E3:F3"/>
    <mergeCell ref="H3:J3"/>
    <mergeCell ref="K3:M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K33"/>
  <sheetViews>
    <sheetView zoomScaleNormal="100" workbookViewId="0">
      <selection activeCell="A33" sqref="A33"/>
    </sheetView>
  </sheetViews>
  <sheetFormatPr defaultRowHeight="14.4" x14ac:dyDescent="0.3"/>
  <cols>
    <col min="1" max="1" width="6.109375" bestFit="1" customWidth="1"/>
    <col min="2" max="2" width="50.44140625" customWidth="1"/>
    <col min="3" max="3" width="16.5546875" customWidth="1"/>
    <col min="4" max="4" width="19" customWidth="1"/>
    <col min="5" max="5" width="23.6640625" customWidth="1"/>
    <col min="6" max="6" width="17.5546875" customWidth="1"/>
    <col min="7" max="7" width="17.6640625" customWidth="1"/>
  </cols>
  <sheetData>
    <row r="1" spans="1:11" s="38" customFormat="1" ht="15.6" x14ac:dyDescent="0.3">
      <c r="A1" s="429" t="s">
        <v>701</v>
      </c>
      <c r="B1" s="429"/>
      <c r="C1" s="429"/>
      <c r="D1" s="429"/>
      <c r="E1" s="429"/>
      <c r="F1" s="429"/>
      <c r="G1" s="429"/>
    </row>
    <row r="2" spans="1:11" x14ac:dyDescent="0.3">
      <c r="A2" s="39" t="s">
        <v>680</v>
      </c>
    </row>
    <row r="3" spans="1:11" s="38" customFormat="1" ht="15.6" x14ac:dyDescent="0.3">
      <c r="A3" s="60" t="s">
        <v>17</v>
      </c>
      <c r="B3" s="61" t="s">
        <v>35</v>
      </c>
      <c r="C3" s="60" t="s">
        <v>36</v>
      </c>
      <c r="D3" s="60" t="s">
        <v>37</v>
      </c>
      <c r="E3" s="60" t="s">
        <v>38</v>
      </c>
      <c r="F3" s="60" t="s">
        <v>434</v>
      </c>
      <c r="G3" s="60" t="s">
        <v>39</v>
      </c>
    </row>
    <row r="4" spans="1:11" x14ac:dyDescent="0.3">
      <c r="A4" s="314">
        <v>1</v>
      </c>
      <c r="B4" s="307">
        <v>10</v>
      </c>
      <c r="C4" s="308">
        <v>3</v>
      </c>
      <c r="D4" s="308">
        <v>13</v>
      </c>
      <c r="E4" s="307">
        <v>11</v>
      </c>
      <c r="F4" s="308">
        <v>6</v>
      </c>
      <c r="G4" s="308">
        <v>0</v>
      </c>
    </row>
    <row r="5" spans="1:11" x14ac:dyDescent="0.3">
      <c r="A5" s="314">
        <v>2</v>
      </c>
      <c r="B5" s="307">
        <v>9</v>
      </c>
      <c r="C5" s="308">
        <v>6</v>
      </c>
      <c r="D5" s="308">
        <v>23</v>
      </c>
      <c r="E5" s="307">
        <v>17</v>
      </c>
      <c r="F5" s="308">
        <v>14</v>
      </c>
      <c r="G5" s="308">
        <v>0</v>
      </c>
    </row>
    <row r="6" spans="1:11" x14ac:dyDescent="0.3">
      <c r="A6" s="314">
        <v>3</v>
      </c>
      <c r="B6" s="307">
        <v>8</v>
      </c>
      <c r="C6" s="308">
        <v>149</v>
      </c>
      <c r="D6" s="308">
        <v>567</v>
      </c>
      <c r="E6" s="307">
        <v>335</v>
      </c>
      <c r="F6" s="308">
        <v>290</v>
      </c>
      <c r="G6" s="308">
        <v>0</v>
      </c>
    </row>
    <row r="7" spans="1:11" x14ac:dyDescent="0.3">
      <c r="A7" s="314">
        <v>4</v>
      </c>
      <c r="B7" s="307">
        <v>7</v>
      </c>
      <c r="C7" s="308">
        <v>887</v>
      </c>
      <c r="D7" s="308">
        <v>2837</v>
      </c>
      <c r="E7" s="307">
        <v>1701</v>
      </c>
      <c r="F7" s="308">
        <v>1671</v>
      </c>
      <c r="G7" s="308">
        <v>0</v>
      </c>
    </row>
    <row r="8" spans="1:11" x14ac:dyDescent="0.3">
      <c r="A8" s="314">
        <v>5</v>
      </c>
      <c r="B8" s="307">
        <v>6</v>
      </c>
      <c r="C8" s="308">
        <v>11922</v>
      </c>
      <c r="D8" s="308">
        <v>26461</v>
      </c>
      <c r="E8" s="307">
        <v>22548</v>
      </c>
      <c r="F8" s="308">
        <v>22523</v>
      </c>
      <c r="G8" s="308">
        <v>0</v>
      </c>
    </row>
    <row r="9" spans="1:11" x14ac:dyDescent="0.3">
      <c r="A9" s="314">
        <v>6</v>
      </c>
      <c r="B9" s="307">
        <v>5</v>
      </c>
      <c r="C9" s="308">
        <v>24293</v>
      </c>
      <c r="D9" s="308">
        <v>53933</v>
      </c>
      <c r="E9" s="307">
        <v>42417</v>
      </c>
      <c r="F9" s="308">
        <v>25115</v>
      </c>
      <c r="G9" s="308">
        <v>0</v>
      </c>
    </row>
    <row r="10" spans="1:11" x14ac:dyDescent="0.3">
      <c r="A10" s="314">
        <v>7</v>
      </c>
      <c r="B10" s="307">
        <v>4</v>
      </c>
      <c r="C10" s="308">
        <v>87515</v>
      </c>
      <c r="D10" s="308">
        <v>180145</v>
      </c>
      <c r="E10" s="307">
        <v>134252</v>
      </c>
      <c r="F10" s="308">
        <v>35663</v>
      </c>
      <c r="G10" s="308">
        <v>0</v>
      </c>
    </row>
    <row r="11" spans="1:11" x14ac:dyDescent="0.3">
      <c r="A11" s="314">
        <v>8</v>
      </c>
      <c r="B11" s="307">
        <v>3</v>
      </c>
      <c r="C11" s="308">
        <v>407051</v>
      </c>
      <c r="D11" s="308">
        <v>536710</v>
      </c>
      <c r="E11" s="307">
        <v>358527</v>
      </c>
      <c r="F11" s="308">
        <v>325916</v>
      </c>
      <c r="G11" s="308">
        <v>0</v>
      </c>
    </row>
    <row r="12" spans="1:11" x14ac:dyDescent="0.3">
      <c r="A12" s="314">
        <v>9</v>
      </c>
      <c r="B12" s="307">
        <v>2</v>
      </c>
      <c r="C12" s="308">
        <v>1011448</v>
      </c>
      <c r="D12" s="308">
        <v>1129855</v>
      </c>
      <c r="E12" s="307">
        <v>857473</v>
      </c>
      <c r="F12" s="308">
        <v>35568</v>
      </c>
      <c r="G12" s="308">
        <v>0</v>
      </c>
    </row>
    <row r="13" spans="1:11" x14ac:dyDescent="0.3">
      <c r="A13" s="314">
        <v>10</v>
      </c>
      <c r="B13" s="307">
        <v>1</v>
      </c>
      <c r="C13" s="308">
        <v>998668</v>
      </c>
      <c r="D13" s="308">
        <v>996181</v>
      </c>
      <c r="E13" s="307">
        <v>1395</v>
      </c>
      <c r="F13" s="308">
        <v>1092</v>
      </c>
      <c r="G13" s="308">
        <v>0</v>
      </c>
    </row>
    <row r="14" spans="1:11" s="2" customFormat="1" ht="15.6" x14ac:dyDescent="0.3">
      <c r="A14" s="198"/>
      <c r="B14" s="309" t="s">
        <v>431</v>
      </c>
      <c r="C14" s="310">
        <f>SUM(C4:C13)</f>
        <v>2541942</v>
      </c>
      <c r="D14" s="310">
        <f>SUM(D4:D13)</f>
        <v>2926725</v>
      </c>
      <c r="E14" s="334">
        <f>SUM(E4:E13)</f>
        <v>1418676</v>
      </c>
      <c r="F14" s="310">
        <f>SUM(F4:F13)</f>
        <v>447858</v>
      </c>
      <c r="G14" s="310">
        <v>0</v>
      </c>
      <c r="K14" s="36"/>
    </row>
    <row r="15" spans="1:11" x14ac:dyDescent="0.3">
      <c r="C15" s="8"/>
    </row>
    <row r="16" spans="1:11" s="42" customFormat="1" ht="15.6" x14ac:dyDescent="0.3">
      <c r="A16" s="38" t="s">
        <v>42</v>
      </c>
      <c r="D16" s="133"/>
      <c r="E16" s="133"/>
      <c r="G16" s="171"/>
    </row>
    <row r="17" spans="1:8" x14ac:dyDescent="0.3">
      <c r="E17" s="8"/>
    </row>
    <row r="18" spans="1:8" s="42" customFormat="1" ht="15.6" x14ac:dyDescent="0.3">
      <c r="A18" s="60" t="s">
        <v>17</v>
      </c>
      <c r="B18" s="61" t="s">
        <v>40</v>
      </c>
      <c r="C18" s="60" t="s">
        <v>36</v>
      </c>
      <c r="E18" s="200"/>
      <c r="F18" s="200"/>
      <c r="G18"/>
      <c r="H18"/>
    </row>
    <row r="19" spans="1:8" x14ac:dyDescent="0.3">
      <c r="A19" s="232">
        <v>1</v>
      </c>
      <c r="B19" s="172">
        <v>5</v>
      </c>
      <c r="C19" s="173">
        <v>26</v>
      </c>
      <c r="D19" s="82"/>
      <c r="E19" s="207"/>
      <c r="F19" s="200"/>
      <c r="G19" s="207"/>
    </row>
    <row r="20" spans="1:8" x14ac:dyDescent="0.3">
      <c r="A20" s="232">
        <v>2</v>
      </c>
      <c r="B20" s="172">
        <v>4</v>
      </c>
      <c r="C20" s="173">
        <v>1015</v>
      </c>
      <c r="D20" s="82"/>
      <c r="E20" s="207"/>
      <c r="F20" s="200"/>
      <c r="G20" s="207"/>
    </row>
    <row r="21" spans="1:8" x14ac:dyDescent="0.3">
      <c r="A21" s="232">
        <v>3</v>
      </c>
      <c r="B21" s="172">
        <v>3</v>
      </c>
      <c r="C21" s="173">
        <v>18758</v>
      </c>
      <c r="D21" s="82"/>
      <c r="E21" s="207"/>
      <c r="F21" s="207"/>
      <c r="G21" s="207"/>
    </row>
    <row r="22" spans="1:8" x14ac:dyDescent="0.3">
      <c r="A22" s="232">
        <v>4</v>
      </c>
      <c r="B22" s="172">
        <v>2</v>
      </c>
      <c r="C22" s="173">
        <v>346975</v>
      </c>
      <c r="D22" s="82"/>
      <c r="E22" s="207"/>
      <c r="F22" s="200"/>
      <c r="G22" s="207"/>
      <c r="H22" s="200"/>
    </row>
    <row r="23" spans="1:8" x14ac:dyDescent="0.3">
      <c r="A23" s="232">
        <v>5</v>
      </c>
      <c r="B23" s="172">
        <v>1</v>
      </c>
      <c r="C23" s="173">
        <v>2172311</v>
      </c>
      <c r="D23" s="8"/>
      <c r="E23" s="207"/>
      <c r="F23" s="207"/>
      <c r="G23" s="207"/>
      <c r="H23" s="207"/>
    </row>
    <row r="24" spans="1:8" ht="15.6" x14ac:dyDescent="0.3">
      <c r="A24" s="198"/>
      <c r="B24" s="309" t="s">
        <v>431</v>
      </c>
      <c r="C24" s="47">
        <f>SUM(C19:C23)</f>
        <v>2539085</v>
      </c>
      <c r="D24" s="170"/>
      <c r="E24" s="207"/>
      <c r="F24" s="208"/>
      <c r="G24" s="231"/>
    </row>
    <row r="25" spans="1:8" x14ac:dyDescent="0.3">
      <c r="D25" s="170"/>
      <c r="E25" s="8"/>
    </row>
    <row r="26" spans="1:8" ht="15.6" x14ac:dyDescent="0.3">
      <c r="A26" s="38" t="s">
        <v>610</v>
      </c>
      <c r="D26" s="170"/>
      <c r="E26" s="8"/>
    </row>
    <row r="27" spans="1:8" x14ac:dyDescent="0.3">
      <c r="E27" s="8"/>
      <c r="F27" s="8"/>
    </row>
    <row r="28" spans="1:8" ht="15.6" x14ac:dyDescent="0.3">
      <c r="A28" s="60" t="s">
        <v>17</v>
      </c>
      <c r="B28" s="61" t="s">
        <v>41</v>
      </c>
      <c r="C28" s="60" t="s">
        <v>36</v>
      </c>
    </row>
    <row r="29" spans="1:8" x14ac:dyDescent="0.3">
      <c r="A29" s="85">
        <v>1</v>
      </c>
      <c r="B29" s="108">
        <v>4</v>
      </c>
      <c r="C29" s="108">
        <v>11</v>
      </c>
      <c r="E29" s="8"/>
    </row>
    <row r="30" spans="1:8" x14ac:dyDescent="0.3">
      <c r="A30" s="85">
        <v>2</v>
      </c>
      <c r="B30" s="108">
        <v>3</v>
      </c>
      <c r="C30" s="108">
        <v>482</v>
      </c>
    </row>
    <row r="31" spans="1:8" x14ac:dyDescent="0.3">
      <c r="A31" s="85">
        <v>3</v>
      </c>
      <c r="B31" s="108">
        <v>2</v>
      </c>
      <c r="C31" s="108">
        <v>81073</v>
      </c>
    </row>
    <row r="32" spans="1:8" x14ac:dyDescent="0.3">
      <c r="A32" s="85">
        <v>4</v>
      </c>
      <c r="B32" s="6">
        <v>1</v>
      </c>
      <c r="C32" s="6">
        <v>1255040</v>
      </c>
    </row>
    <row r="33" spans="1:3" ht="15.6" x14ac:dyDescent="0.3">
      <c r="A33" s="198"/>
      <c r="B33" s="47" t="s">
        <v>431</v>
      </c>
      <c r="C33" s="47">
        <f>SUM(C29:C32)</f>
        <v>1336606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Footer>&amp;C&amp;P/&amp;N&amp;R&amp;D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5"/>
  <sheetViews>
    <sheetView workbookViewId="0">
      <selection activeCell="C56" sqref="C56"/>
    </sheetView>
  </sheetViews>
  <sheetFormatPr defaultRowHeight="14.4" x14ac:dyDescent="0.3"/>
  <cols>
    <col min="1" max="1" width="4.88671875" bestFit="1" customWidth="1"/>
    <col min="2" max="2" width="21.5546875" customWidth="1"/>
    <col min="3" max="3" width="13.88671875" customWidth="1"/>
    <col min="4" max="4" width="13.109375" customWidth="1"/>
    <col min="5" max="5" width="12.88671875" customWidth="1"/>
    <col min="6" max="6" width="14" customWidth="1"/>
    <col min="7" max="7" width="14.6640625" customWidth="1"/>
    <col min="8" max="8" width="13.88671875" customWidth="1"/>
  </cols>
  <sheetData>
    <row r="1" spans="1:8" s="38" customFormat="1" ht="15.6" x14ac:dyDescent="0.3">
      <c r="A1" s="429" t="s">
        <v>703</v>
      </c>
      <c r="B1" s="429"/>
      <c r="C1" s="429"/>
      <c r="D1" s="429"/>
      <c r="E1" s="429"/>
      <c r="F1" s="429"/>
      <c r="G1" s="429"/>
      <c r="H1" s="429"/>
    </row>
    <row r="2" spans="1:8" x14ac:dyDescent="0.3">
      <c r="A2" s="39"/>
    </row>
    <row r="3" spans="1:8" s="38" customFormat="1" ht="31.2" x14ac:dyDescent="0.3">
      <c r="A3" s="179" t="s">
        <v>52</v>
      </c>
      <c r="B3" s="179" t="s">
        <v>30</v>
      </c>
      <c r="C3" s="179" t="s">
        <v>54</v>
      </c>
      <c r="D3" s="179" t="s">
        <v>5</v>
      </c>
      <c r="E3" s="179" t="s">
        <v>6</v>
      </c>
      <c r="F3" s="179" t="s">
        <v>45</v>
      </c>
      <c r="G3" s="87" t="s">
        <v>53</v>
      </c>
      <c r="H3" s="87" t="s">
        <v>33</v>
      </c>
    </row>
    <row r="4" spans="1:8" x14ac:dyDescent="0.3">
      <c r="A4" s="35">
        <v>1</v>
      </c>
      <c r="B4" s="7" t="s">
        <v>34</v>
      </c>
      <c r="C4" s="6">
        <v>81088</v>
      </c>
      <c r="D4" s="6">
        <v>55165</v>
      </c>
      <c r="E4" s="6">
        <v>16766</v>
      </c>
      <c r="F4" s="6">
        <v>6770</v>
      </c>
      <c r="G4" s="6">
        <v>2387</v>
      </c>
      <c r="H4" s="6">
        <v>0</v>
      </c>
    </row>
    <row r="5" spans="1:8" x14ac:dyDescent="0.3">
      <c r="A5" s="35">
        <v>2</v>
      </c>
      <c r="B5" s="7" t="s">
        <v>208</v>
      </c>
      <c r="C5" s="6">
        <v>38697</v>
      </c>
      <c r="D5" s="6">
        <v>27489</v>
      </c>
      <c r="E5" s="6">
        <v>7956</v>
      </c>
      <c r="F5" s="6">
        <v>2518</v>
      </c>
      <c r="G5" s="6">
        <v>734</v>
      </c>
      <c r="H5" s="6">
        <v>0</v>
      </c>
    </row>
    <row r="6" spans="1:8" x14ac:dyDescent="0.3">
      <c r="A6" s="35">
        <v>3</v>
      </c>
      <c r="B6" s="7" t="s">
        <v>209</v>
      </c>
      <c r="C6" s="6">
        <v>35812</v>
      </c>
      <c r="D6" s="6">
        <v>26690</v>
      </c>
      <c r="E6" s="6">
        <v>6755</v>
      </c>
      <c r="F6" s="6">
        <v>1858</v>
      </c>
      <c r="G6" s="6">
        <v>509</v>
      </c>
      <c r="H6" s="6">
        <v>0</v>
      </c>
    </row>
    <row r="7" spans="1:8" x14ac:dyDescent="0.3">
      <c r="A7" s="35">
        <v>4</v>
      </c>
      <c r="B7" s="7" t="s">
        <v>210</v>
      </c>
      <c r="C7" s="6">
        <v>32582</v>
      </c>
      <c r="D7" s="6">
        <v>22464</v>
      </c>
      <c r="E7" s="6">
        <v>6583</v>
      </c>
      <c r="F7" s="6">
        <v>2682</v>
      </c>
      <c r="G7" s="6">
        <v>853</v>
      </c>
      <c r="H7" s="6">
        <v>0</v>
      </c>
    </row>
    <row r="8" spans="1:8" x14ac:dyDescent="0.3">
      <c r="A8" s="35">
        <v>5</v>
      </c>
      <c r="B8" s="7" t="s">
        <v>211</v>
      </c>
      <c r="C8" s="6">
        <v>1761817</v>
      </c>
      <c r="D8" s="6">
        <v>1255635</v>
      </c>
      <c r="E8" s="6">
        <v>404981</v>
      </c>
      <c r="F8" s="6">
        <v>80011</v>
      </c>
      <c r="G8" s="6">
        <v>21190</v>
      </c>
      <c r="H8" s="6">
        <v>0</v>
      </c>
    </row>
    <row r="9" spans="1:8" x14ac:dyDescent="0.3">
      <c r="A9" s="35">
        <v>6</v>
      </c>
      <c r="B9" s="7" t="s">
        <v>212</v>
      </c>
      <c r="C9" s="6">
        <v>134336</v>
      </c>
      <c r="D9" s="6">
        <v>93961</v>
      </c>
      <c r="E9" s="6">
        <v>29319</v>
      </c>
      <c r="F9" s="6">
        <v>8581</v>
      </c>
      <c r="G9" s="6">
        <v>2475</v>
      </c>
      <c r="H9" s="6">
        <v>0</v>
      </c>
    </row>
    <row r="10" spans="1:8" x14ac:dyDescent="0.3">
      <c r="A10" s="35">
        <v>7</v>
      </c>
      <c r="B10" s="7" t="s">
        <v>213</v>
      </c>
      <c r="C10" s="6">
        <v>44755</v>
      </c>
      <c r="D10" s="6">
        <v>30897</v>
      </c>
      <c r="E10" s="6">
        <v>10443</v>
      </c>
      <c r="F10" s="6">
        <v>2649</v>
      </c>
      <c r="G10" s="6">
        <v>766</v>
      </c>
      <c r="H10" s="6">
        <v>0</v>
      </c>
    </row>
    <row r="11" spans="1:8" x14ac:dyDescent="0.3">
      <c r="A11" s="35">
        <v>8</v>
      </c>
      <c r="B11" s="7" t="s">
        <v>214</v>
      </c>
      <c r="C11" s="6">
        <v>12882</v>
      </c>
      <c r="D11" s="6">
        <v>9336</v>
      </c>
      <c r="E11" s="6">
        <v>2381</v>
      </c>
      <c r="F11" s="6">
        <v>958</v>
      </c>
      <c r="G11" s="6">
        <v>207</v>
      </c>
      <c r="H11" s="6">
        <v>0</v>
      </c>
    </row>
    <row r="12" spans="1:8" x14ac:dyDescent="0.3">
      <c r="A12" s="35">
        <v>9</v>
      </c>
      <c r="B12" s="7" t="s">
        <v>215</v>
      </c>
      <c r="C12" s="6">
        <v>41653</v>
      </c>
      <c r="D12" s="6">
        <v>28932</v>
      </c>
      <c r="E12" s="6">
        <v>8820</v>
      </c>
      <c r="F12" s="6">
        <v>3052</v>
      </c>
      <c r="G12" s="6">
        <v>849</v>
      </c>
      <c r="H12" s="6">
        <v>0</v>
      </c>
    </row>
    <row r="13" spans="1:8" x14ac:dyDescent="0.3">
      <c r="A13" s="35">
        <v>10</v>
      </c>
      <c r="B13" s="7" t="s">
        <v>216</v>
      </c>
      <c r="C13" s="6">
        <v>71138</v>
      </c>
      <c r="D13" s="6">
        <v>51235</v>
      </c>
      <c r="E13" s="6">
        <v>15154</v>
      </c>
      <c r="F13" s="6">
        <v>4085</v>
      </c>
      <c r="G13" s="6">
        <v>664</v>
      </c>
      <c r="H13" s="6">
        <v>0</v>
      </c>
    </row>
    <row r="14" spans="1:8" x14ac:dyDescent="0.3">
      <c r="A14" s="35">
        <v>11</v>
      </c>
      <c r="B14" s="7" t="s">
        <v>217</v>
      </c>
      <c r="C14" s="6">
        <v>58789</v>
      </c>
      <c r="D14" s="6">
        <v>42284</v>
      </c>
      <c r="E14" s="6">
        <v>10819</v>
      </c>
      <c r="F14" s="6">
        <v>4495</v>
      </c>
      <c r="G14" s="6">
        <v>1191</v>
      </c>
      <c r="H14" s="6">
        <v>0</v>
      </c>
    </row>
    <row r="15" spans="1:8" x14ac:dyDescent="0.3">
      <c r="A15" s="35">
        <v>12</v>
      </c>
      <c r="B15" s="7" t="s">
        <v>218</v>
      </c>
      <c r="C15" s="6">
        <v>87566</v>
      </c>
      <c r="D15" s="6">
        <v>59364</v>
      </c>
      <c r="E15" s="6">
        <v>22093</v>
      </c>
      <c r="F15" s="6">
        <v>4736</v>
      </c>
      <c r="G15" s="6">
        <v>1373</v>
      </c>
      <c r="H15" s="6">
        <v>0</v>
      </c>
    </row>
    <row r="16" spans="1:8" x14ac:dyDescent="0.3">
      <c r="A16" s="35">
        <v>13</v>
      </c>
      <c r="B16" s="7" t="s">
        <v>219</v>
      </c>
      <c r="C16" s="6">
        <v>6813</v>
      </c>
      <c r="D16" s="6">
        <v>4899</v>
      </c>
      <c r="E16" s="6">
        <v>1324</v>
      </c>
      <c r="F16" s="6">
        <v>445</v>
      </c>
      <c r="G16" s="6">
        <v>145</v>
      </c>
      <c r="H16" s="6">
        <v>0</v>
      </c>
    </row>
    <row r="17" spans="1:8" x14ac:dyDescent="0.3">
      <c r="A17" s="35">
        <v>14</v>
      </c>
      <c r="B17" s="7" t="s">
        <v>220</v>
      </c>
      <c r="C17" s="6">
        <v>13398</v>
      </c>
      <c r="D17" s="6">
        <v>10008</v>
      </c>
      <c r="E17" s="6">
        <v>2362</v>
      </c>
      <c r="F17" s="6">
        <v>809</v>
      </c>
      <c r="G17" s="6">
        <v>219</v>
      </c>
      <c r="H17" s="6">
        <v>0</v>
      </c>
    </row>
    <row r="18" spans="1:8" x14ac:dyDescent="0.3">
      <c r="A18" s="35">
        <v>15</v>
      </c>
      <c r="B18" s="7" t="s">
        <v>221</v>
      </c>
      <c r="C18" s="6">
        <v>53775</v>
      </c>
      <c r="D18" s="6">
        <v>37783</v>
      </c>
      <c r="E18" s="6">
        <v>10815</v>
      </c>
      <c r="F18" s="6">
        <v>3943</v>
      </c>
      <c r="G18" s="6">
        <v>1234</v>
      </c>
      <c r="H18" s="6">
        <v>0</v>
      </c>
    </row>
    <row r="19" spans="1:8" x14ac:dyDescent="0.3">
      <c r="A19" s="35">
        <v>16</v>
      </c>
      <c r="B19" s="7" t="s">
        <v>222</v>
      </c>
      <c r="C19" s="6">
        <v>59072</v>
      </c>
      <c r="D19" s="6">
        <v>40949</v>
      </c>
      <c r="E19" s="6">
        <v>12643</v>
      </c>
      <c r="F19" s="6">
        <v>4526</v>
      </c>
      <c r="G19" s="6">
        <v>954</v>
      </c>
      <c r="H19" s="6">
        <v>0</v>
      </c>
    </row>
    <row r="20" spans="1:8" x14ac:dyDescent="0.3">
      <c r="A20" s="35">
        <v>17</v>
      </c>
      <c r="B20" s="7" t="s">
        <v>223</v>
      </c>
      <c r="C20" s="6">
        <v>117990</v>
      </c>
      <c r="D20" s="6">
        <v>83457</v>
      </c>
      <c r="E20" s="6">
        <v>22951</v>
      </c>
      <c r="F20" s="6">
        <v>9883</v>
      </c>
      <c r="G20" s="6">
        <v>1699</v>
      </c>
      <c r="H20" s="6">
        <v>0</v>
      </c>
    </row>
    <row r="21" spans="1:8" x14ac:dyDescent="0.3">
      <c r="A21" s="35">
        <v>18</v>
      </c>
      <c r="B21" s="7" t="s">
        <v>224</v>
      </c>
      <c r="C21" s="6">
        <v>17816</v>
      </c>
      <c r="D21" s="6">
        <v>13186</v>
      </c>
      <c r="E21" s="6">
        <v>2883</v>
      </c>
      <c r="F21" s="6">
        <v>1402</v>
      </c>
      <c r="G21" s="6">
        <v>345</v>
      </c>
      <c r="H21" s="6">
        <v>0</v>
      </c>
    </row>
    <row r="22" spans="1:8" x14ac:dyDescent="0.3">
      <c r="A22" s="35">
        <v>19</v>
      </c>
      <c r="B22" s="7" t="s">
        <v>225</v>
      </c>
      <c r="C22" s="6">
        <v>472021</v>
      </c>
      <c r="D22" s="6">
        <v>332580</v>
      </c>
      <c r="E22" s="6">
        <v>106890</v>
      </c>
      <c r="F22" s="6">
        <v>25780</v>
      </c>
      <c r="G22" s="6">
        <v>6771</v>
      </c>
      <c r="H22" s="6">
        <v>0</v>
      </c>
    </row>
    <row r="23" spans="1:8" x14ac:dyDescent="0.3">
      <c r="A23" s="35">
        <v>20</v>
      </c>
      <c r="B23" s="7" t="s">
        <v>226</v>
      </c>
      <c r="C23" s="6">
        <v>75612</v>
      </c>
      <c r="D23" s="6">
        <v>54520</v>
      </c>
      <c r="E23" s="6">
        <v>14927</v>
      </c>
      <c r="F23" s="6">
        <v>5001</v>
      </c>
      <c r="G23" s="6">
        <v>1164</v>
      </c>
      <c r="H23" s="6">
        <v>0</v>
      </c>
    </row>
    <row r="24" spans="1:8" x14ac:dyDescent="0.3">
      <c r="A24" s="35">
        <v>21</v>
      </c>
      <c r="B24" s="7" t="s">
        <v>227</v>
      </c>
      <c r="C24" s="6">
        <v>60442</v>
      </c>
      <c r="D24" s="6">
        <v>41872</v>
      </c>
      <c r="E24" s="6">
        <v>13217</v>
      </c>
      <c r="F24" s="6">
        <v>4397</v>
      </c>
      <c r="G24" s="6">
        <v>956</v>
      </c>
      <c r="H24" s="6">
        <v>0</v>
      </c>
    </row>
    <row r="25" spans="1:8" x14ac:dyDescent="0.3">
      <c r="A25" s="35">
        <v>22</v>
      </c>
      <c r="B25" s="7" t="s">
        <v>228</v>
      </c>
      <c r="C25" s="6">
        <v>47826</v>
      </c>
      <c r="D25" s="6">
        <v>32687</v>
      </c>
      <c r="E25" s="6">
        <v>9518</v>
      </c>
      <c r="F25" s="6">
        <v>4650</v>
      </c>
      <c r="G25" s="6">
        <v>971</v>
      </c>
      <c r="H25" s="6">
        <v>0</v>
      </c>
    </row>
    <row r="26" spans="1:8" x14ac:dyDescent="0.3">
      <c r="A26" s="35">
        <v>23</v>
      </c>
      <c r="B26" s="7" t="s">
        <v>229</v>
      </c>
      <c r="C26" s="6">
        <v>19418</v>
      </c>
      <c r="D26" s="6">
        <v>13654</v>
      </c>
      <c r="E26" s="6">
        <v>3960</v>
      </c>
      <c r="F26" s="6">
        <v>1374</v>
      </c>
      <c r="G26" s="6">
        <v>430</v>
      </c>
      <c r="H26" s="6">
        <v>0</v>
      </c>
    </row>
    <row r="27" spans="1:8" x14ac:dyDescent="0.3">
      <c r="A27" s="35">
        <v>24</v>
      </c>
      <c r="B27" s="7" t="s">
        <v>230</v>
      </c>
      <c r="C27" s="6">
        <v>43775</v>
      </c>
      <c r="D27" s="6">
        <v>31103</v>
      </c>
      <c r="E27" s="6">
        <v>9107</v>
      </c>
      <c r="F27" s="6">
        <v>3015</v>
      </c>
      <c r="G27" s="6">
        <v>550</v>
      </c>
      <c r="H27" s="6">
        <v>0</v>
      </c>
    </row>
    <row r="28" spans="1:8" x14ac:dyDescent="0.3">
      <c r="A28" s="35">
        <v>25</v>
      </c>
      <c r="B28" s="7" t="s">
        <v>231</v>
      </c>
      <c r="C28" s="6">
        <v>14989</v>
      </c>
      <c r="D28" s="6">
        <v>10929</v>
      </c>
      <c r="E28" s="6">
        <v>3032</v>
      </c>
      <c r="F28" s="6">
        <v>817</v>
      </c>
      <c r="G28" s="6">
        <v>211</v>
      </c>
      <c r="H28" s="6">
        <v>0</v>
      </c>
    </row>
    <row r="29" spans="1:8" x14ac:dyDescent="0.3">
      <c r="A29" s="35">
        <v>26</v>
      </c>
      <c r="B29" s="7" t="s">
        <v>232</v>
      </c>
      <c r="C29" s="6">
        <v>28675</v>
      </c>
      <c r="D29" s="6">
        <v>20395</v>
      </c>
      <c r="E29" s="6">
        <v>5518</v>
      </c>
      <c r="F29" s="6">
        <v>2229</v>
      </c>
      <c r="G29" s="6">
        <v>533</v>
      </c>
      <c r="H29" s="6">
        <v>0</v>
      </c>
    </row>
    <row r="30" spans="1:8" x14ac:dyDescent="0.3">
      <c r="A30" s="35">
        <v>27</v>
      </c>
      <c r="B30" s="7" t="s">
        <v>233</v>
      </c>
      <c r="C30" s="6">
        <v>64101</v>
      </c>
      <c r="D30" s="6">
        <v>45136</v>
      </c>
      <c r="E30" s="6">
        <v>14512</v>
      </c>
      <c r="F30" s="6">
        <v>3605</v>
      </c>
      <c r="G30" s="6">
        <v>848</v>
      </c>
      <c r="H30" s="6">
        <v>0</v>
      </c>
    </row>
    <row r="31" spans="1:8" x14ac:dyDescent="0.3">
      <c r="A31" s="35">
        <v>28</v>
      </c>
      <c r="B31" s="7" t="s">
        <v>234</v>
      </c>
      <c r="C31" s="6">
        <v>59179</v>
      </c>
      <c r="D31" s="6">
        <v>41279</v>
      </c>
      <c r="E31" s="6">
        <v>13063</v>
      </c>
      <c r="F31" s="6">
        <v>3642</v>
      </c>
      <c r="G31" s="6">
        <v>1195</v>
      </c>
      <c r="H31" s="6">
        <v>0</v>
      </c>
    </row>
    <row r="32" spans="1:8" x14ac:dyDescent="0.3">
      <c r="A32" s="35">
        <v>29</v>
      </c>
      <c r="B32" s="7" t="s">
        <v>235</v>
      </c>
      <c r="C32" s="6">
        <v>41572</v>
      </c>
      <c r="D32" s="6">
        <v>29804</v>
      </c>
      <c r="E32" s="6">
        <v>9120</v>
      </c>
      <c r="F32" s="6">
        <v>2194</v>
      </c>
      <c r="G32" s="6">
        <v>454</v>
      </c>
      <c r="H32" s="6">
        <v>0</v>
      </c>
    </row>
    <row r="33" spans="1:8" x14ac:dyDescent="0.3">
      <c r="A33" s="35">
        <v>30</v>
      </c>
      <c r="B33" s="7" t="s">
        <v>236</v>
      </c>
      <c r="C33" s="6">
        <v>31662</v>
      </c>
      <c r="D33" s="6">
        <v>23195</v>
      </c>
      <c r="E33" s="6">
        <v>5664</v>
      </c>
      <c r="F33" s="6">
        <v>2240</v>
      </c>
      <c r="G33" s="6">
        <v>563</v>
      </c>
      <c r="H33" s="6">
        <v>0</v>
      </c>
    </row>
    <row r="34" spans="1:8" x14ac:dyDescent="0.3">
      <c r="A34" s="35">
        <v>31</v>
      </c>
      <c r="B34" s="7" t="s">
        <v>237</v>
      </c>
      <c r="C34" s="6">
        <v>119210</v>
      </c>
      <c r="D34" s="6">
        <v>84555</v>
      </c>
      <c r="E34" s="6">
        <v>23988</v>
      </c>
      <c r="F34" s="6">
        <v>8944</v>
      </c>
      <c r="G34" s="6">
        <v>1723</v>
      </c>
      <c r="H34" s="6">
        <v>0</v>
      </c>
    </row>
    <row r="35" spans="1:8" x14ac:dyDescent="0.3">
      <c r="A35" s="35">
        <v>32</v>
      </c>
      <c r="B35" s="7" t="s">
        <v>238</v>
      </c>
      <c r="C35" s="6">
        <v>33003</v>
      </c>
      <c r="D35" s="6">
        <v>24136</v>
      </c>
      <c r="E35" s="6">
        <v>6104</v>
      </c>
      <c r="F35" s="6">
        <v>2387</v>
      </c>
      <c r="G35" s="6">
        <v>376</v>
      </c>
      <c r="H35" s="6">
        <v>0</v>
      </c>
    </row>
    <row r="36" spans="1:8" x14ac:dyDescent="0.3">
      <c r="A36" s="35">
        <v>33</v>
      </c>
      <c r="B36" s="7" t="s">
        <v>239</v>
      </c>
      <c r="C36" s="6">
        <v>40068</v>
      </c>
      <c r="D36" s="6">
        <v>28078</v>
      </c>
      <c r="E36" s="6">
        <v>8393</v>
      </c>
      <c r="F36" s="6">
        <v>3010</v>
      </c>
      <c r="G36" s="6">
        <v>587</v>
      </c>
      <c r="H36" s="6">
        <v>0</v>
      </c>
    </row>
    <row r="37" spans="1:8" x14ac:dyDescent="0.3">
      <c r="A37" s="35">
        <v>34</v>
      </c>
      <c r="B37" s="7" t="s">
        <v>240</v>
      </c>
      <c r="C37" s="6">
        <v>9473</v>
      </c>
      <c r="D37" s="6">
        <v>6805</v>
      </c>
      <c r="E37" s="6">
        <v>1826</v>
      </c>
      <c r="F37" s="6">
        <v>681</v>
      </c>
      <c r="G37" s="6">
        <v>161</v>
      </c>
      <c r="H37" s="6">
        <v>0</v>
      </c>
    </row>
    <row r="38" spans="1:8" x14ac:dyDescent="0.3">
      <c r="A38" s="35">
        <v>35</v>
      </c>
      <c r="B38" s="7" t="s">
        <v>241</v>
      </c>
      <c r="C38" s="6">
        <v>87023</v>
      </c>
      <c r="D38" s="6">
        <v>59947</v>
      </c>
      <c r="E38" s="6">
        <v>20584</v>
      </c>
      <c r="F38" s="6">
        <v>5443</v>
      </c>
      <c r="G38" s="6">
        <v>1049</v>
      </c>
      <c r="H38" s="6">
        <v>0</v>
      </c>
    </row>
    <row r="39" spans="1:8" x14ac:dyDescent="0.3">
      <c r="A39" s="35">
        <v>36</v>
      </c>
      <c r="B39" s="7" t="s">
        <v>242</v>
      </c>
      <c r="C39" s="6">
        <v>64490</v>
      </c>
      <c r="D39" s="6">
        <v>46242</v>
      </c>
      <c r="E39" s="6">
        <v>12660</v>
      </c>
      <c r="F39" s="6">
        <v>4305</v>
      </c>
      <c r="G39" s="6">
        <v>1283</v>
      </c>
      <c r="H39" s="6">
        <v>0</v>
      </c>
    </row>
    <row r="40" spans="1:8" x14ac:dyDescent="0.3">
      <c r="A40" s="35">
        <v>37</v>
      </c>
      <c r="B40" s="7" t="s">
        <v>243</v>
      </c>
      <c r="C40" s="6">
        <v>39659</v>
      </c>
      <c r="D40" s="6">
        <v>26881</v>
      </c>
      <c r="E40" s="6">
        <v>7857</v>
      </c>
      <c r="F40" s="6">
        <v>3629</v>
      </c>
      <c r="G40" s="6">
        <v>1292</v>
      </c>
      <c r="H40" s="6">
        <v>0</v>
      </c>
    </row>
    <row r="41" spans="1:8" x14ac:dyDescent="0.3">
      <c r="A41" s="35">
        <v>38</v>
      </c>
      <c r="B41" s="7" t="s">
        <v>244</v>
      </c>
      <c r="C41" s="6">
        <v>53972</v>
      </c>
      <c r="D41" s="6">
        <v>36974</v>
      </c>
      <c r="E41" s="6">
        <v>10663</v>
      </c>
      <c r="F41" s="6">
        <v>5225</v>
      </c>
      <c r="G41" s="6">
        <v>1110</v>
      </c>
      <c r="H41" s="6">
        <v>0</v>
      </c>
    </row>
    <row r="42" spans="1:8" x14ac:dyDescent="0.3">
      <c r="A42" s="35">
        <v>39</v>
      </c>
      <c r="B42" s="7" t="s">
        <v>245</v>
      </c>
      <c r="C42" s="6">
        <v>47681</v>
      </c>
      <c r="D42" s="6">
        <v>33080</v>
      </c>
      <c r="E42" s="6">
        <v>9840</v>
      </c>
      <c r="F42" s="6">
        <v>3887</v>
      </c>
      <c r="G42" s="6">
        <v>874</v>
      </c>
      <c r="H42" s="6">
        <v>0</v>
      </c>
    </row>
    <row r="43" spans="1:8" x14ac:dyDescent="0.3">
      <c r="A43" s="35">
        <v>40</v>
      </c>
      <c r="B43" s="7" t="s">
        <v>246</v>
      </c>
      <c r="C43" s="6">
        <v>27928</v>
      </c>
      <c r="D43" s="6">
        <v>20035</v>
      </c>
      <c r="E43" s="6">
        <v>4985</v>
      </c>
      <c r="F43" s="6">
        <v>2285</v>
      </c>
      <c r="G43" s="6">
        <v>623</v>
      </c>
      <c r="H43" s="6">
        <v>0</v>
      </c>
    </row>
    <row r="44" spans="1:8" x14ac:dyDescent="0.3">
      <c r="A44" s="35">
        <v>41</v>
      </c>
      <c r="B44" s="7" t="s">
        <v>247</v>
      </c>
      <c r="C44" s="6">
        <v>30511</v>
      </c>
      <c r="D44" s="6">
        <v>21164</v>
      </c>
      <c r="E44" s="6">
        <v>6295</v>
      </c>
      <c r="F44" s="6">
        <v>2545</v>
      </c>
      <c r="G44" s="6">
        <v>507</v>
      </c>
      <c r="H44" s="6">
        <v>0</v>
      </c>
    </row>
    <row r="45" spans="1:8" x14ac:dyDescent="0.3">
      <c r="A45" s="35">
        <v>42</v>
      </c>
      <c r="B45" s="7" t="s">
        <v>248</v>
      </c>
      <c r="C45" s="6">
        <v>41554</v>
      </c>
      <c r="D45" s="6">
        <v>28069</v>
      </c>
      <c r="E45" s="6">
        <v>7546</v>
      </c>
      <c r="F45" s="6">
        <v>4255</v>
      </c>
      <c r="G45" s="6">
        <v>1684</v>
      </c>
      <c r="H45" s="6">
        <v>0</v>
      </c>
    </row>
    <row r="46" spans="1:8" x14ac:dyDescent="0.3">
      <c r="A46" s="35">
        <v>43</v>
      </c>
      <c r="B46" s="7" t="s">
        <v>249</v>
      </c>
      <c r="C46" s="6">
        <v>16523</v>
      </c>
      <c r="D46" s="6">
        <v>12240</v>
      </c>
      <c r="E46" s="6">
        <v>3258</v>
      </c>
      <c r="F46" s="6">
        <v>854</v>
      </c>
      <c r="G46" s="6">
        <v>171</v>
      </c>
      <c r="H46" s="6">
        <v>0</v>
      </c>
    </row>
    <row r="47" spans="1:8" x14ac:dyDescent="0.3">
      <c r="A47" s="35">
        <v>44</v>
      </c>
      <c r="B47" s="7" t="s">
        <v>250</v>
      </c>
      <c r="C47" s="6">
        <v>71767</v>
      </c>
      <c r="D47" s="6">
        <v>50537</v>
      </c>
      <c r="E47" s="6">
        <v>14825</v>
      </c>
      <c r="F47" s="6">
        <v>4872</v>
      </c>
      <c r="G47" s="6">
        <v>1533</v>
      </c>
      <c r="H47" s="6">
        <v>0</v>
      </c>
    </row>
    <row r="48" spans="1:8" x14ac:dyDescent="0.3">
      <c r="A48" s="35">
        <v>45</v>
      </c>
      <c r="B48" s="7" t="s">
        <v>251</v>
      </c>
      <c r="C48" s="6">
        <v>59562</v>
      </c>
      <c r="D48" s="6">
        <v>41496</v>
      </c>
      <c r="E48" s="6">
        <v>12214</v>
      </c>
      <c r="F48" s="6">
        <v>4804</v>
      </c>
      <c r="G48" s="6">
        <v>1048</v>
      </c>
      <c r="H48" s="6">
        <v>0</v>
      </c>
    </row>
    <row r="49" spans="1:9" x14ac:dyDescent="0.3">
      <c r="A49" s="35">
        <v>46</v>
      </c>
      <c r="B49" s="7" t="s">
        <v>252</v>
      </c>
      <c r="C49" s="6">
        <v>66038</v>
      </c>
      <c r="D49" s="6">
        <v>45064</v>
      </c>
      <c r="E49" s="6">
        <v>15084</v>
      </c>
      <c r="F49" s="6">
        <v>4843</v>
      </c>
      <c r="G49" s="6">
        <v>1047</v>
      </c>
      <c r="H49" s="6">
        <v>0</v>
      </c>
    </row>
    <row r="50" spans="1:9" x14ac:dyDescent="0.3">
      <c r="A50" s="35">
        <v>47</v>
      </c>
      <c r="B50" s="7" t="s">
        <v>253</v>
      </c>
      <c r="C50" s="6">
        <v>19663</v>
      </c>
      <c r="D50" s="6">
        <v>14299</v>
      </c>
      <c r="E50" s="6">
        <v>3673</v>
      </c>
      <c r="F50" s="6">
        <v>1345</v>
      </c>
      <c r="G50" s="6">
        <v>346</v>
      </c>
      <c r="H50" s="6">
        <v>0</v>
      </c>
    </row>
    <row r="51" spans="1:9" x14ac:dyDescent="0.3">
      <c r="A51" s="35">
        <v>48</v>
      </c>
      <c r="B51" s="7" t="s">
        <v>254</v>
      </c>
      <c r="C51" s="6">
        <v>15131</v>
      </c>
      <c r="D51" s="6">
        <v>10416</v>
      </c>
      <c r="E51" s="6">
        <v>3729</v>
      </c>
      <c r="F51" s="6">
        <v>760</v>
      </c>
      <c r="G51" s="6">
        <v>226</v>
      </c>
      <c r="H51" s="6">
        <v>0</v>
      </c>
    </row>
    <row r="52" spans="1:9" x14ac:dyDescent="0.3">
      <c r="A52" s="35">
        <v>49</v>
      </c>
      <c r="B52" s="7" t="s">
        <v>255</v>
      </c>
      <c r="C52" s="6">
        <v>36445</v>
      </c>
      <c r="D52" s="6">
        <v>25261</v>
      </c>
      <c r="E52" s="6">
        <v>8343</v>
      </c>
      <c r="F52" s="6">
        <v>2264</v>
      </c>
      <c r="G52" s="6">
        <v>577</v>
      </c>
      <c r="H52" s="6">
        <v>0</v>
      </c>
    </row>
    <row r="53" spans="1:9" x14ac:dyDescent="0.3">
      <c r="A53" s="35">
        <v>50</v>
      </c>
      <c r="B53" s="7" t="s">
        <v>256</v>
      </c>
      <c r="C53" s="6">
        <v>60039</v>
      </c>
      <c r="D53" s="6">
        <v>42231</v>
      </c>
      <c r="E53" s="6">
        <v>13262</v>
      </c>
      <c r="F53" s="6">
        <v>3783</v>
      </c>
      <c r="G53" s="6">
        <v>763</v>
      </c>
      <c r="H53" s="6">
        <v>0</v>
      </c>
    </row>
    <row r="54" spans="1:9" x14ac:dyDescent="0.3">
      <c r="A54" s="35">
        <v>51</v>
      </c>
      <c r="B54" s="7" t="s">
        <v>257</v>
      </c>
      <c r="C54" s="6">
        <v>21960</v>
      </c>
      <c r="D54" s="6">
        <v>15332</v>
      </c>
      <c r="E54" s="6">
        <v>5240</v>
      </c>
      <c r="F54" s="6">
        <v>1119</v>
      </c>
      <c r="G54" s="6">
        <v>269</v>
      </c>
      <c r="H54" s="6">
        <v>0</v>
      </c>
    </row>
    <row r="55" spans="1:9" x14ac:dyDescent="0.3">
      <c r="A55" s="35">
        <v>52</v>
      </c>
      <c r="B55" s="12" t="s">
        <v>430</v>
      </c>
      <c r="C55" s="6">
        <v>202308</v>
      </c>
      <c r="D55" s="6">
        <v>137935</v>
      </c>
      <c r="E55" s="6">
        <v>56455</v>
      </c>
      <c r="F55" s="6">
        <v>6751</v>
      </c>
      <c r="G55" s="6">
        <v>1167</v>
      </c>
      <c r="H55" s="6">
        <v>0</v>
      </c>
    </row>
    <row r="56" spans="1:9" s="2" customFormat="1" ht="15.6" x14ac:dyDescent="0.3">
      <c r="A56" s="45"/>
      <c r="B56" s="134" t="s">
        <v>10</v>
      </c>
      <c r="C56" s="47">
        <f>SUM(C4:C55)</f>
        <v>4793259</v>
      </c>
      <c r="D56" s="47">
        <f>SUM(D4:D55)</f>
        <v>3381665</v>
      </c>
      <c r="E56" s="47">
        <f>SUM(E4:E55)</f>
        <v>1060400</v>
      </c>
      <c r="F56" s="47">
        <f>SUM(F4:F55)</f>
        <v>280338</v>
      </c>
      <c r="G56" s="47">
        <f>SUM(G4:G55)</f>
        <v>70856</v>
      </c>
      <c r="H56" s="47">
        <f t="shared" ref="H56" si="0">SUM(H4:H55)</f>
        <v>0</v>
      </c>
      <c r="I56" s="36"/>
    </row>
    <row r="57" spans="1:9" x14ac:dyDescent="0.3">
      <c r="C57" s="8"/>
      <c r="D57" s="8"/>
      <c r="E57" s="8"/>
      <c r="F57" s="8"/>
      <c r="G57" s="8"/>
      <c r="H57" s="8"/>
    </row>
    <row r="58" spans="1:9" x14ac:dyDescent="0.3">
      <c r="B58" t="s">
        <v>48</v>
      </c>
    </row>
    <row r="60" spans="1:9" x14ac:dyDescent="0.3">
      <c r="D60" s="8"/>
    </row>
    <row r="61" spans="1:9" x14ac:dyDescent="0.3">
      <c r="E61" s="8"/>
    </row>
    <row r="65" spans="4:4" x14ac:dyDescent="0.3">
      <c r="D65" s="8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&amp;C&amp;P/&amp;N&amp;R&amp;D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G74"/>
  <sheetViews>
    <sheetView zoomScaleNormal="100" workbookViewId="0">
      <selection activeCell="J16" sqref="J16"/>
    </sheetView>
  </sheetViews>
  <sheetFormatPr defaultRowHeight="14.4" x14ac:dyDescent="0.3"/>
  <cols>
    <col min="1" max="1" width="4.88671875" bestFit="1" customWidth="1"/>
    <col min="2" max="2" width="15.6640625" customWidth="1"/>
    <col min="3" max="3" width="19.44140625" customWidth="1"/>
    <col min="4" max="7" width="14.88671875" customWidth="1"/>
  </cols>
  <sheetData>
    <row r="1" spans="1:7" s="2" customFormat="1" ht="15.6" x14ac:dyDescent="0.3">
      <c r="A1" s="429" t="s">
        <v>704</v>
      </c>
      <c r="B1" s="429"/>
      <c r="C1" s="429"/>
      <c r="D1" s="429"/>
      <c r="E1" s="429"/>
      <c r="F1" s="429"/>
      <c r="G1" s="429"/>
    </row>
    <row r="2" spans="1:7" ht="15" thickBot="1" x14ac:dyDescent="0.35">
      <c r="A2" s="39"/>
    </row>
    <row r="3" spans="1:7" s="42" customFormat="1" ht="16.2" thickBot="1" x14ac:dyDescent="0.35">
      <c r="A3" s="129" t="s">
        <v>17</v>
      </c>
      <c r="B3" s="116" t="s">
        <v>43</v>
      </c>
      <c r="C3" s="116" t="s">
        <v>44</v>
      </c>
      <c r="D3" s="116" t="s">
        <v>74</v>
      </c>
      <c r="E3" s="116" t="s">
        <v>70</v>
      </c>
      <c r="F3" s="116" t="s">
        <v>71</v>
      </c>
      <c r="G3" s="233" t="s">
        <v>72</v>
      </c>
    </row>
    <row r="4" spans="1:7" x14ac:dyDescent="0.3">
      <c r="A4" s="83">
        <v>1</v>
      </c>
      <c r="B4" s="317" t="s">
        <v>258</v>
      </c>
      <c r="C4" s="321" t="s">
        <v>416</v>
      </c>
      <c r="D4" s="189" t="s">
        <v>430</v>
      </c>
      <c r="E4" s="189" t="s">
        <v>430</v>
      </c>
      <c r="F4" s="189">
        <v>2</v>
      </c>
      <c r="G4" s="380">
        <v>17</v>
      </c>
    </row>
    <row r="5" spans="1:7" x14ac:dyDescent="0.3">
      <c r="A5" s="52">
        <v>2</v>
      </c>
      <c r="B5" s="78" t="s">
        <v>632</v>
      </c>
      <c r="C5" s="217" t="s">
        <v>631</v>
      </c>
      <c r="D5" s="17" t="s">
        <v>430</v>
      </c>
      <c r="E5" s="17" t="s">
        <v>430</v>
      </c>
      <c r="F5" s="17">
        <v>4</v>
      </c>
      <c r="G5" s="130">
        <v>11</v>
      </c>
    </row>
    <row r="6" spans="1:7" x14ac:dyDescent="0.3">
      <c r="A6" s="52">
        <v>3</v>
      </c>
      <c r="B6" s="78" t="s">
        <v>500</v>
      </c>
      <c r="C6" s="78" t="s">
        <v>558</v>
      </c>
      <c r="D6" s="17">
        <v>5</v>
      </c>
      <c r="E6" s="17">
        <v>12</v>
      </c>
      <c r="F6" s="17">
        <v>258</v>
      </c>
      <c r="G6" s="130">
        <v>1389</v>
      </c>
    </row>
    <row r="7" spans="1:7" x14ac:dyDescent="0.3">
      <c r="A7" s="52">
        <v>4</v>
      </c>
      <c r="B7" s="78" t="s">
        <v>259</v>
      </c>
      <c r="C7" s="78" t="s">
        <v>55</v>
      </c>
      <c r="D7" s="17" t="s">
        <v>430</v>
      </c>
      <c r="E7" s="17">
        <v>2</v>
      </c>
      <c r="F7" s="17">
        <v>16</v>
      </c>
      <c r="G7" s="130">
        <v>137</v>
      </c>
    </row>
    <row r="8" spans="1:7" x14ac:dyDescent="0.3">
      <c r="A8" s="52">
        <v>5</v>
      </c>
      <c r="B8" s="78" t="s">
        <v>261</v>
      </c>
      <c r="C8" s="78" t="s">
        <v>56</v>
      </c>
      <c r="D8" s="17">
        <v>1</v>
      </c>
      <c r="E8" s="17" t="s">
        <v>430</v>
      </c>
      <c r="F8" s="17" t="s">
        <v>430</v>
      </c>
      <c r="G8" s="130">
        <v>1</v>
      </c>
    </row>
    <row r="9" spans="1:7" x14ac:dyDescent="0.3">
      <c r="A9" s="52">
        <v>6</v>
      </c>
      <c r="B9" s="78" t="s">
        <v>349</v>
      </c>
      <c r="C9" s="78" t="s">
        <v>502</v>
      </c>
      <c r="D9" s="17" t="s">
        <v>430</v>
      </c>
      <c r="E9" s="17" t="s">
        <v>430</v>
      </c>
      <c r="F9" s="17">
        <v>1</v>
      </c>
      <c r="G9" s="130">
        <v>1</v>
      </c>
    </row>
    <row r="10" spans="1:7" x14ac:dyDescent="0.3">
      <c r="A10" s="52">
        <v>7</v>
      </c>
      <c r="B10" s="78" t="s">
        <v>262</v>
      </c>
      <c r="C10" s="78" t="s">
        <v>57</v>
      </c>
      <c r="D10" s="17" t="s">
        <v>430</v>
      </c>
      <c r="E10" s="17" t="s">
        <v>430</v>
      </c>
      <c r="F10" s="17">
        <v>3</v>
      </c>
      <c r="G10" s="130">
        <v>15</v>
      </c>
    </row>
    <row r="11" spans="1:7" x14ac:dyDescent="0.3">
      <c r="A11" s="52">
        <v>8</v>
      </c>
      <c r="B11" s="78" t="s">
        <v>412</v>
      </c>
      <c r="C11" s="78" t="s">
        <v>388</v>
      </c>
      <c r="D11" s="17" t="s">
        <v>430</v>
      </c>
      <c r="E11" s="17" t="s">
        <v>430</v>
      </c>
      <c r="F11" s="17" t="s">
        <v>430</v>
      </c>
      <c r="G11" s="130">
        <v>1</v>
      </c>
    </row>
    <row r="12" spans="1:7" x14ac:dyDescent="0.3">
      <c r="A12" s="52">
        <v>9</v>
      </c>
      <c r="B12" s="78" t="s">
        <v>263</v>
      </c>
      <c r="C12" s="78" t="s">
        <v>58</v>
      </c>
      <c r="D12" s="17" t="s">
        <v>430</v>
      </c>
      <c r="E12" s="17" t="s">
        <v>430</v>
      </c>
      <c r="F12" s="17" t="s">
        <v>430</v>
      </c>
      <c r="G12" s="130">
        <v>1</v>
      </c>
    </row>
    <row r="13" spans="1:7" x14ac:dyDescent="0.3">
      <c r="A13" s="52">
        <v>10</v>
      </c>
      <c r="B13" s="78" t="s">
        <v>404</v>
      </c>
      <c r="C13" s="78" t="s">
        <v>382</v>
      </c>
      <c r="D13" s="17" t="s">
        <v>430</v>
      </c>
      <c r="E13" s="17" t="s">
        <v>430</v>
      </c>
      <c r="F13" s="17" t="s">
        <v>430</v>
      </c>
      <c r="G13" s="130">
        <v>1</v>
      </c>
    </row>
    <row r="14" spans="1:7" x14ac:dyDescent="0.3">
      <c r="A14" s="52">
        <v>11</v>
      </c>
      <c r="B14" s="78" t="s">
        <v>264</v>
      </c>
      <c r="C14" s="78" t="s">
        <v>59</v>
      </c>
      <c r="D14" s="17" t="s">
        <v>430</v>
      </c>
      <c r="E14" s="17" t="s">
        <v>430</v>
      </c>
      <c r="F14" s="17">
        <v>1</v>
      </c>
      <c r="G14" s="130" t="s">
        <v>430</v>
      </c>
    </row>
    <row r="15" spans="1:7" x14ac:dyDescent="0.3">
      <c r="A15" s="52">
        <v>12</v>
      </c>
      <c r="B15" s="78" t="s">
        <v>265</v>
      </c>
      <c r="C15" s="78" t="s">
        <v>60</v>
      </c>
      <c r="D15" s="17">
        <v>1</v>
      </c>
      <c r="E15" s="17" t="s">
        <v>430</v>
      </c>
      <c r="F15" s="17">
        <v>1</v>
      </c>
      <c r="G15" s="130">
        <v>11</v>
      </c>
    </row>
    <row r="16" spans="1:7" x14ac:dyDescent="0.3">
      <c r="A16" s="52">
        <v>13</v>
      </c>
      <c r="B16" s="78" t="s">
        <v>266</v>
      </c>
      <c r="C16" s="78" t="s">
        <v>61</v>
      </c>
      <c r="D16" s="17" t="s">
        <v>430</v>
      </c>
      <c r="E16" s="17" t="s">
        <v>430</v>
      </c>
      <c r="F16" s="17">
        <v>4</v>
      </c>
      <c r="G16" s="130">
        <v>51</v>
      </c>
    </row>
    <row r="17" spans="1:7" x14ac:dyDescent="0.3">
      <c r="A17" s="52">
        <v>14</v>
      </c>
      <c r="B17" s="78" t="s">
        <v>408</v>
      </c>
      <c r="C17" s="78" t="s">
        <v>386</v>
      </c>
      <c r="D17" s="17" t="s">
        <v>430</v>
      </c>
      <c r="E17" s="17" t="s">
        <v>430</v>
      </c>
      <c r="F17" s="17" t="s">
        <v>430</v>
      </c>
      <c r="G17" s="130">
        <v>1</v>
      </c>
    </row>
    <row r="18" spans="1:7" x14ac:dyDescent="0.3">
      <c r="A18" s="52">
        <v>15</v>
      </c>
      <c r="B18" s="78" t="s">
        <v>267</v>
      </c>
      <c r="C18" s="78" t="s">
        <v>352</v>
      </c>
      <c r="D18" s="17">
        <v>5</v>
      </c>
      <c r="E18" s="17">
        <v>4</v>
      </c>
      <c r="F18" s="17">
        <v>29</v>
      </c>
      <c r="G18" s="130">
        <v>84</v>
      </c>
    </row>
    <row r="19" spans="1:7" x14ac:dyDescent="0.3">
      <c r="A19" s="52">
        <v>16</v>
      </c>
      <c r="B19" s="78" t="s">
        <v>268</v>
      </c>
      <c r="C19" s="78" t="s">
        <v>62</v>
      </c>
      <c r="D19" s="17" t="s">
        <v>430</v>
      </c>
      <c r="E19" s="17">
        <v>1</v>
      </c>
      <c r="F19" s="17">
        <v>84</v>
      </c>
      <c r="G19" s="130">
        <v>322</v>
      </c>
    </row>
    <row r="20" spans="1:7" x14ac:dyDescent="0.3">
      <c r="A20" s="52">
        <v>17</v>
      </c>
      <c r="B20" s="78" t="s">
        <v>269</v>
      </c>
      <c r="C20" s="78" t="s">
        <v>63</v>
      </c>
      <c r="D20" s="17" t="s">
        <v>430</v>
      </c>
      <c r="E20" s="17">
        <v>2</v>
      </c>
      <c r="F20" s="17">
        <v>44</v>
      </c>
      <c r="G20" s="130">
        <v>178</v>
      </c>
    </row>
    <row r="21" spans="1:7" x14ac:dyDescent="0.3">
      <c r="A21" s="52">
        <v>18</v>
      </c>
      <c r="B21" s="78" t="s">
        <v>270</v>
      </c>
      <c r="C21" s="78" t="s">
        <v>353</v>
      </c>
      <c r="D21" s="17" t="s">
        <v>430</v>
      </c>
      <c r="E21" s="17" t="s">
        <v>430</v>
      </c>
      <c r="F21" s="17">
        <v>1</v>
      </c>
      <c r="G21" s="130">
        <v>1</v>
      </c>
    </row>
    <row r="22" spans="1:7" x14ac:dyDescent="0.3">
      <c r="A22" s="52">
        <v>19</v>
      </c>
      <c r="B22" s="78" t="s">
        <v>272</v>
      </c>
      <c r="C22" s="78" t="s">
        <v>355</v>
      </c>
      <c r="D22" s="17" t="s">
        <v>430</v>
      </c>
      <c r="E22" s="17">
        <v>1</v>
      </c>
      <c r="F22" s="17">
        <v>3</v>
      </c>
      <c r="G22" s="130">
        <v>16</v>
      </c>
    </row>
    <row r="23" spans="1:7" x14ac:dyDescent="0.3">
      <c r="A23" s="52">
        <v>20</v>
      </c>
      <c r="B23" s="78" t="s">
        <v>390</v>
      </c>
      <c r="C23" s="78" t="s">
        <v>383</v>
      </c>
      <c r="D23" s="17" t="s">
        <v>430</v>
      </c>
      <c r="E23" s="17" t="s">
        <v>430</v>
      </c>
      <c r="F23" s="17">
        <v>5</v>
      </c>
      <c r="G23" s="130">
        <v>21</v>
      </c>
    </row>
    <row r="24" spans="1:7" x14ac:dyDescent="0.3">
      <c r="A24" s="52">
        <v>21</v>
      </c>
      <c r="B24" s="78" t="s">
        <v>567</v>
      </c>
      <c r="C24" s="78" t="s">
        <v>568</v>
      </c>
      <c r="D24" s="17">
        <v>1</v>
      </c>
      <c r="E24" s="17">
        <v>1</v>
      </c>
      <c r="F24" s="17">
        <v>109</v>
      </c>
      <c r="G24" s="130">
        <v>574</v>
      </c>
    </row>
    <row r="25" spans="1:7" x14ac:dyDescent="0.3">
      <c r="A25" s="52">
        <v>22</v>
      </c>
      <c r="B25" s="78" t="s">
        <v>273</v>
      </c>
      <c r="C25" s="78" t="s">
        <v>503</v>
      </c>
      <c r="D25" s="17" t="s">
        <v>430</v>
      </c>
      <c r="E25" s="17" t="s">
        <v>430</v>
      </c>
      <c r="F25" s="17">
        <v>1</v>
      </c>
      <c r="G25" s="130">
        <v>8</v>
      </c>
    </row>
    <row r="26" spans="1:7" x14ac:dyDescent="0.3">
      <c r="A26" s="52">
        <v>23</v>
      </c>
      <c r="B26" s="78" t="s">
        <v>274</v>
      </c>
      <c r="C26" s="78" t="s">
        <v>504</v>
      </c>
      <c r="D26" s="17" t="s">
        <v>430</v>
      </c>
      <c r="E26" s="17" t="s">
        <v>430</v>
      </c>
      <c r="F26" s="17">
        <v>1</v>
      </c>
      <c r="G26" s="130">
        <v>6</v>
      </c>
    </row>
    <row r="27" spans="1:7" x14ac:dyDescent="0.3">
      <c r="A27" s="52">
        <v>24</v>
      </c>
      <c r="B27" s="78" t="s">
        <v>636</v>
      </c>
      <c r="C27" s="78" t="s">
        <v>637</v>
      </c>
      <c r="D27" s="17" t="s">
        <v>430</v>
      </c>
      <c r="E27" s="17" t="s">
        <v>430</v>
      </c>
      <c r="F27" s="17">
        <v>4</v>
      </c>
      <c r="G27" s="130">
        <v>19</v>
      </c>
    </row>
    <row r="28" spans="1:7" x14ac:dyDescent="0.3">
      <c r="A28" s="52">
        <v>25</v>
      </c>
      <c r="B28" s="78" t="s">
        <v>275</v>
      </c>
      <c r="C28" s="78" t="s">
        <v>506</v>
      </c>
      <c r="D28" s="17" t="s">
        <v>430</v>
      </c>
      <c r="E28" s="17" t="s">
        <v>430</v>
      </c>
      <c r="F28" s="17">
        <v>15</v>
      </c>
      <c r="G28" s="130">
        <v>50</v>
      </c>
    </row>
    <row r="29" spans="1:7" x14ac:dyDescent="0.3">
      <c r="A29" s="52">
        <v>26</v>
      </c>
      <c r="B29" s="78" t="s">
        <v>276</v>
      </c>
      <c r="C29" s="78" t="s">
        <v>507</v>
      </c>
      <c r="D29" s="17" t="s">
        <v>430</v>
      </c>
      <c r="E29" s="17" t="s">
        <v>430</v>
      </c>
      <c r="F29" s="17">
        <v>11</v>
      </c>
      <c r="G29" s="130">
        <v>78</v>
      </c>
    </row>
    <row r="30" spans="1:7" x14ac:dyDescent="0.3">
      <c r="A30" s="52">
        <v>27</v>
      </c>
      <c r="B30" s="78" t="s">
        <v>277</v>
      </c>
      <c r="C30" s="78" t="s">
        <v>508</v>
      </c>
      <c r="D30" s="17" t="s">
        <v>430</v>
      </c>
      <c r="E30" s="17" t="s">
        <v>430</v>
      </c>
      <c r="F30" s="17">
        <v>6</v>
      </c>
      <c r="G30" s="130">
        <v>43</v>
      </c>
    </row>
    <row r="31" spans="1:7" x14ac:dyDescent="0.3">
      <c r="A31" s="52">
        <v>28</v>
      </c>
      <c r="B31" s="78" t="s">
        <v>278</v>
      </c>
      <c r="C31" s="78" t="s">
        <v>509</v>
      </c>
      <c r="D31" s="17" t="s">
        <v>430</v>
      </c>
      <c r="E31" s="17" t="s">
        <v>430</v>
      </c>
      <c r="F31" s="17" t="s">
        <v>430</v>
      </c>
      <c r="G31" s="130">
        <v>5</v>
      </c>
    </row>
    <row r="32" spans="1:7" x14ac:dyDescent="0.3">
      <c r="A32" s="52">
        <v>29</v>
      </c>
      <c r="B32" s="78" t="s">
        <v>279</v>
      </c>
      <c r="C32" s="78" t="s">
        <v>510</v>
      </c>
      <c r="D32" s="17">
        <v>1</v>
      </c>
      <c r="E32" s="17" t="s">
        <v>430</v>
      </c>
      <c r="F32" s="17">
        <v>3</v>
      </c>
      <c r="G32" s="130">
        <v>5</v>
      </c>
    </row>
    <row r="33" spans="1:7" x14ac:dyDescent="0.3">
      <c r="A33" s="52">
        <v>30</v>
      </c>
      <c r="B33" s="78" t="s">
        <v>280</v>
      </c>
      <c r="C33" s="78" t="s">
        <v>628</v>
      </c>
      <c r="D33" s="17">
        <v>4</v>
      </c>
      <c r="E33" s="17">
        <v>10</v>
      </c>
      <c r="F33" s="17">
        <v>243</v>
      </c>
      <c r="G33" s="130">
        <v>1246</v>
      </c>
    </row>
    <row r="34" spans="1:7" x14ac:dyDescent="0.3">
      <c r="A34" s="52">
        <v>31</v>
      </c>
      <c r="B34" s="78" t="s">
        <v>281</v>
      </c>
      <c r="C34" s="78" t="s">
        <v>511</v>
      </c>
      <c r="D34" s="17" t="s">
        <v>430</v>
      </c>
      <c r="E34" s="17" t="s">
        <v>430</v>
      </c>
      <c r="F34" s="17">
        <v>1</v>
      </c>
      <c r="G34" s="130">
        <v>13</v>
      </c>
    </row>
    <row r="35" spans="1:7" x14ac:dyDescent="0.3">
      <c r="A35" s="52">
        <v>32</v>
      </c>
      <c r="B35" s="78" t="s">
        <v>282</v>
      </c>
      <c r="C35" s="78" t="s">
        <v>512</v>
      </c>
      <c r="D35" s="17" t="s">
        <v>430</v>
      </c>
      <c r="E35" s="17" t="s">
        <v>430</v>
      </c>
      <c r="F35" s="17" t="s">
        <v>430</v>
      </c>
      <c r="G35" s="130">
        <v>1</v>
      </c>
    </row>
    <row r="36" spans="1:7" x14ac:dyDescent="0.3">
      <c r="A36" s="52">
        <v>33</v>
      </c>
      <c r="B36" s="78" t="s">
        <v>283</v>
      </c>
      <c r="C36" s="78" t="s">
        <v>513</v>
      </c>
      <c r="D36" s="17" t="s">
        <v>430</v>
      </c>
      <c r="E36" s="17" t="s">
        <v>430</v>
      </c>
      <c r="F36" s="17">
        <v>3</v>
      </c>
      <c r="G36" s="130">
        <v>14</v>
      </c>
    </row>
    <row r="37" spans="1:7" x14ac:dyDescent="0.3">
      <c r="A37" s="52">
        <v>34</v>
      </c>
      <c r="B37" s="78" t="s">
        <v>284</v>
      </c>
      <c r="C37" s="78" t="s">
        <v>514</v>
      </c>
      <c r="D37" s="17" t="s">
        <v>430</v>
      </c>
      <c r="E37" s="17" t="s">
        <v>430</v>
      </c>
      <c r="F37" s="17">
        <v>1</v>
      </c>
      <c r="G37" s="130">
        <v>2</v>
      </c>
    </row>
    <row r="38" spans="1:7" x14ac:dyDescent="0.3">
      <c r="A38" s="52">
        <v>35</v>
      </c>
      <c r="B38" s="78" t="s">
        <v>400</v>
      </c>
      <c r="C38" s="78" t="s">
        <v>323</v>
      </c>
      <c r="D38" s="17" t="s">
        <v>430</v>
      </c>
      <c r="E38" s="17" t="s">
        <v>430</v>
      </c>
      <c r="F38" s="17">
        <v>2</v>
      </c>
      <c r="G38" s="130" t="s">
        <v>430</v>
      </c>
    </row>
    <row r="39" spans="1:7" x14ac:dyDescent="0.3">
      <c r="A39" s="52">
        <v>36</v>
      </c>
      <c r="B39" s="78" t="s">
        <v>285</v>
      </c>
      <c r="C39" s="78" t="s">
        <v>515</v>
      </c>
      <c r="D39" s="17" t="s">
        <v>430</v>
      </c>
      <c r="E39" s="17" t="s">
        <v>430</v>
      </c>
      <c r="F39" s="17" t="s">
        <v>430</v>
      </c>
      <c r="G39" s="130">
        <v>2</v>
      </c>
    </row>
    <row r="40" spans="1:7" x14ac:dyDescent="0.3">
      <c r="A40" s="52">
        <v>37</v>
      </c>
      <c r="B40" s="78" t="s">
        <v>286</v>
      </c>
      <c r="C40" s="78" t="s">
        <v>516</v>
      </c>
      <c r="D40" s="17">
        <v>4</v>
      </c>
      <c r="E40" s="17">
        <v>4</v>
      </c>
      <c r="F40" s="17">
        <v>29</v>
      </c>
      <c r="G40" s="130">
        <v>76</v>
      </c>
    </row>
    <row r="41" spans="1:7" x14ac:dyDescent="0.3">
      <c r="A41" s="52">
        <v>38</v>
      </c>
      <c r="B41" s="78" t="s">
        <v>287</v>
      </c>
      <c r="C41" s="78" t="s">
        <v>517</v>
      </c>
      <c r="D41" s="17" t="s">
        <v>430</v>
      </c>
      <c r="E41" s="17" t="s">
        <v>430</v>
      </c>
      <c r="F41" s="17">
        <v>5</v>
      </c>
      <c r="G41" s="130">
        <v>56</v>
      </c>
    </row>
    <row r="42" spans="1:7" x14ac:dyDescent="0.3">
      <c r="A42" s="52">
        <v>39</v>
      </c>
      <c r="B42" s="78" t="s">
        <v>288</v>
      </c>
      <c r="C42" s="78" t="s">
        <v>518</v>
      </c>
      <c r="D42" s="17" t="s">
        <v>430</v>
      </c>
      <c r="E42" s="17" t="s">
        <v>430</v>
      </c>
      <c r="F42" s="17">
        <v>1</v>
      </c>
      <c r="G42" s="130">
        <v>4</v>
      </c>
    </row>
    <row r="43" spans="1:7" x14ac:dyDescent="0.3">
      <c r="A43" s="52">
        <v>40</v>
      </c>
      <c r="B43" s="78" t="s">
        <v>406</v>
      </c>
      <c r="C43" s="78" t="s">
        <v>519</v>
      </c>
      <c r="D43" s="17" t="s">
        <v>430</v>
      </c>
      <c r="E43" s="17" t="s">
        <v>430</v>
      </c>
      <c r="F43" s="17" t="s">
        <v>430</v>
      </c>
      <c r="G43" s="130">
        <v>2</v>
      </c>
    </row>
    <row r="44" spans="1:7" x14ac:dyDescent="0.3">
      <c r="A44" s="52">
        <v>41</v>
      </c>
      <c r="B44" s="78" t="s">
        <v>396</v>
      </c>
      <c r="C44" s="78" t="s">
        <v>557</v>
      </c>
      <c r="D44" s="17" t="s">
        <v>430</v>
      </c>
      <c r="E44" s="17" t="s">
        <v>430</v>
      </c>
      <c r="F44" s="17" t="s">
        <v>430</v>
      </c>
      <c r="G44" s="130">
        <v>1</v>
      </c>
    </row>
    <row r="45" spans="1:7" x14ac:dyDescent="0.3">
      <c r="A45" s="52">
        <v>42</v>
      </c>
      <c r="B45" s="78" t="s">
        <v>289</v>
      </c>
      <c r="C45" s="78" t="s">
        <v>625</v>
      </c>
      <c r="D45" s="17" t="s">
        <v>430</v>
      </c>
      <c r="E45" s="17" t="s">
        <v>430</v>
      </c>
      <c r="F45" s="17">
        <v>1</v>
      </c>
      <c r="G45" s="130" t="s">
        <v>430</v>
      </c>
    </row>
    <row r="46" spans="1:7" x14ac:dyDescent="0.3">
      <c r="A46" s="52">
        <v>43</v>
      </c>
      <c r="B46" s="78" t="s">
        <v>290</v>
      </c>
      <c r="C46" s="78" t="s">
        <v>520</v>
      </c>
      <c r="D46" s="17">
        <v>1</v>
      </c>
      <c r="E46" s="17" t="s">
        <v>430</v>
      </c>
      <c r="F46" s="17" t="s">
        <v>430</v>
      </c>
      <c r="G46" s="130">
        <v>4</v>
      </c>
    </row>
    <row r="47" spans="1:7" x14ac:dyDescent="0.3">
      <c r="A47" s="52">
        <v>44</v>
      </c>
      <c r="B47" s="78" t="s">
        <v>291</v>
      </c>
      <c r="C47" s="78" t="s">
        <v>521</v>
      </c>
      <c r="D47" s="17" t="s">
        <v>430</v>
      </c>
      <c r="E47" s="17">
        <v>1</v>
      </c>
      <c r="F47" s="17" t="s">
        <v>430</v>
      </c>
      <c r="G47" s="130">
        <v>1</v>
      </c>
    </row>
    <row r="48" spans="1:7" x14ac:dyDescent="0.3">
      <c r="A48" s="52">
        <v>45</v>
      </c>
      <c r="B48" s="78" t="s">
        <v>292</v>
      </c>
      <c r="C48" s="78" t="s">
        <v>522</v>
      </c>
      <c r="D48" s="17" t="s">
        <v>430</v>
      </c>
      <c r="E48" s="17">
        <v>1</v>
      </c>
      <c r="F48" s="17">
        <v>4</v>
      </c>
      <c r="G48" s="130">
        <v>21</v>
      </c>
    </row>
    <row r="49" spans="1:7" x14ac:dyDescent="0.3">
      <c r="A49" s="52">
        <v>46</v>
      </c>
      <c r="B49" s="78" t="s">
        <v>293</v>
      </c>
      <c r="C49" s="78" t="s">
        <v>523</v>
      </c>
      <c r="D49" s="17" t="s">
        <v>430</v>
      </c>
      <c r="E49" s="17" t="s">
        <v>430</v>
      </c>
      <c r="F49" s="17">
        <v>1</v>
      </c>
      <c r="G49" s="130">
        <v>5</v>
      </c>
    </row>
    <row r="50" spans="1:7" x14ac:dyDescent="0.3">
      <c r="A50" s="52">
        <v>47</v>
      </c>
      <c r="B50" s="78" t="s">
        <v>294</v>
      </c>
      <c r="C50" s="78" t="s">
        <v>626</v>
      </c>
      <c r="D50" s="17">
        <v>1</v>
      </c>
      <c r="E50" s="17" t="s">
        <v>430</v>
      </c>
      <c r="F50" s="17" t="s">
        <v>430</v>
      </c>
      <c r="G50" s="130">
        <v>9</v>
      </c>
    </row>
    <row r="51" spans="1:7" x14ac:dyDescent="0.3">
      <c r="A51" s="52">
        <v>48</v>
      </c>
      <c r="B51" s="78" t="s">
        <v>351</v>
      </c>
      <c r="C51" s="78" t="s">
        <v>524</v>
      </c>
      <c r="D51" s="17" t="s">
        <v>430</v>
      </c>
      <c r="E51" s="17" t="s">
        <v>430</v>
      </c>
      <c r="F51" s="17" t="s">
        <v>430</v>
      </c>
      <c r="G51" s="130">
        <v>2</v>
      </c>
    </row>
    <row r="52" spans="1:7" x14ac:dyDescent="0.3">
      <c r="A52" s="52">
        <v>49</v>
      </c>
      <c r="B52" s="78" t="s">
        <v>295</v>
      </c>
      <c r="C52" s="78" t="s">
        <v>525</v>
      </c>
      <c r="D52" s="17" t="s">
        <v>430</v>
      </c>
      <c r="E52" s="17">
        <v>1</v>
      </c>
      <c r="F52" s="17" t="s">
        <v>430</v>
      </c>
      <c r="G52" s="130" t="s">
        <v>430</v>
      </c>
    </row>
    <row r="53" spans="1:7" x14ac:dyDescent="0.3">
      <c r="A53" s="52">
        <v>50</v>
      </c>
      <c r="B53" s="78" t="s">
        <v>402</v>
      </c>
      <c r="C53" s="78" t="s">
        <v>380</v>
      </c>
      <c r="D53" s="17" t="s">
        <v>430</v>
      </c>
      <c r="E53" s="17" t="s">
        <v>430</v>
      </c>
      <c r="F53" s="17">
        <v>4</v>
      </c>
      <c r="G53" s="130">
        <v>24</v>
      </c>
    </row>
    <row r="54" spans="1:7" x14ac:dyDescent="0.3">
      <c r="A54" s="52">
        <v>51</v>
      </c>
      <c r="B54" s="78" t="s">
        <v>391</v>
      </c>
      <c r="C54" s="78" t="s">
        <v>629</v>
      </c>
      <c r="D54" s="17" t="s">
        <v>430</v>
      </c>
      <c r="E54" s="17" t="s">
        <v>430</v>
      </c>
      <c r="F54" s="17" t="s">
        <v>430</v>
      </c>
      <c r="G54" s="130">
        <v>2</v>
      </c>
    </row>
    <row r="55" spans="1:7" x14ac:dyDescent="0.3">
      <c r="A55" s="52">
        <v>52</v>
      </c>
      <c r="B55" s="78" t="s">
        <v>296</v>
      </c>
      <c r="C55" s="78" t="s">
        <v>526</v>
      </c>
      <c r="D55" s="17" t="s">
        <v>430</v>
      </c>
      <c r="E55" s="17" t="s">
        <v>430</v>
      </c>
      <c r="F55" s="17" t="s">
        <v>430</v>
      </c>
      <c r="G55" s="130">
        <v>2</v>
      </c>
    </row>
    <row r="56" spans="1:7" x14ac:dyDescent="0.3">
      <c r="A56" s="52">
        <v>53</v>
      </c>
      <c r="B56" s="78" t="s">
        <v>297</v>
      </c>
      <c r="C56" s="78" t="s">
        <v>64</v>
      </c>
      <c r="D56" s="17" t="s">
        <v>430</v>
      </c>
      <c r="E56" s="17" t="s">
        <v>430</v>
      </c>
      <c r="F56" s="17">
        <v>1</v>
      </c>
      <c r="G56" s="130">
        <v>4</v>
      </c>
    </row>
    <row r="57" spans="1:7" x14ac:dyDescent="0.3">
      <c r="A57" s="52">
        <v>54</v>
      </c>
      <c r="B57" s="78" t="s">
        <v>298</v>
      </c>
      <c r="C57" s="78" t="s">
        <v>65</v>
      </c>
      <c r="D57" s="17" t="s">
        <v>430</v>
      </c>
      <c r="E57" s="17">
        <v>1</v>
      </c>
      <c r="F57" s="17">
        <v>21</v>
      </c>
      <c r="G57" s="130">
        <v>110</v>
      </c>
    </row>
    <row r="58" spans="1:7" x14ac:dyDescent="0.3">
      <c r="A58" s="52">
        <v>55</v>
      </c>
      <c r="B58" s="7" t="s">
        <v>299</v>
      </c>
      <c r="C58" s="7" t="s">
        <v>66</v>
      </c>
      <c r="D58" s="7" t="s">
        <v>430</v>
      </c>
      <c r="E58" s="7" t="s">
        <v>430</v>
      </c>
      <c r="F58" s="7" t="s">
        <v>430</v>
      </c>
      <c r="G58" s="356">
        <v>29</v>
      </c>
    </row>
    <row r="59" spans="1:7" x14ac:dyDescent="0.3">
      <c r="A59" s="52">
        <v>56</v>
      </c>
      <c r="B59" s="7" t="s">
        <v>300</v>
      </c>
      <c r="C59" s="7" t="s">
        <v>67</v>
      </c>
      <c r="D59" s="7" t="s">
        <v>430</v>
      </c>
      <c r="E59" s="7" t="s">
        <v>430</v>
      </c>
      <c r="F59" s="7" t="s">
        <v>430</v>
      </c>
      <c r="G59" s="356">
        <v>9</v>
      </c>
    </row>
    <row r="60" spans="1:7" x14ac:dyDescent="0.3">
      <c r="A60" s="52">
        <v>57</v>
      </c>
      <c r="B60" s="7" t="s">
        <v>301</v>
      </c>
      <c r="C60" s="7" t="s">
        <v>68</v>
      </c>
      <c r="D60" s="7">
        <v>6</v>
      </c>
      <c r="E60" s="7">
        <v>12</v>
      </c>
      <c r="F60" s="7">
        <v>251</v>
      </c>
      <c r="G60" s="356">
        <v>1397</v>
      </c>
    </row>
    <row r="61" spans="1:7" x14ac:dyDescent="0.3">
      <c r="A61" s="52">
        <v>58</v>
      </c>
      <c r="B61" s="263" t="s">
        <v>302</v>
      </c>
      <c r="C61" s="263" t="s">
        <v>69</v>
      </c>
      <c r="D61" s="263" t="s">
        <v>430</v>
      </c>
      <c r="E61" s="263" t="s">
        <v>430</v>
      </c>
      <c r="F61" s="263" t="s">
        <v>430</v>
      </c>
      <c r="G61" s="381">
        <v>29</v>
      </c>
    </row>
    <row r="62" spans="1:7" ht="15" thickBot="1" x14ac:dyDescent="0.35">
      <c r="A62" s="52">
        <v>59</v>
      </c>
      <c r="B62" s="263" t="s">
        <v>303</v>
      </c>
      <c r="C62" s="263" t="s">
        <v>73</v>
      </c>
      <c r="D62" s="263" t="s">
        <v>430</v>
      </c>
      <c r="E62" s="263">
        <v>1</v>
      </c>
      <c r="F62" s="263">
        <v>18</v>
      </c>
      <c r="G62" s="381">
        <v>97</v>
      </c>
    </row>
    <row r="63" spans="1:7" ht="16.2" thickBot="1" x14ac:dyDescent="0.35">
      <c r="A63" s="110"/>
      <c r="B63" s="382"/>
      <c r="C63" s="234" t="s">
        <v>651</v>
      </c>
      <c r="D63" s="234">
        <f>SUM(D4:D62)</f>
        <v>30</v>
      </c>
      <c r="E63" s="234">
        <f>SUM(E4:E62)</f>
        <v>54</v>
      </c>
      <c r="F63" s="234">
        <f>SUM(F4:F62)</f>
        <v>1192</v>
      </c>
      <c r="G63" s="199">
        <f>SUM(G4:G62)</f>
        <v>6209</v>
      </c>
    </row>
    <row r="71" spans="5:6" x14ac:dyDescent="0.3">
      <c r="E71" s="8"/>
    </row>
    <row r="74" spans="5:6" x14ac:dyDescent="0.3">
      <c r="F74" s="8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K35"/>
  <sheetViews>
    <sheetView zoomScaleNormal="100" workbookViewId="0">
      <selection activeCell="H29" sqref="H29"/>
    </sheetView>
  </sheetViews>
  <sheetFormatPr defaultRowHeight="14.4" x14ac:dyDescent="0.3"/>
  <cols>
    <col min="1" max="1" width="35.33203125" bestFit="1" customWidth="1"/>
    <col min="2" max="2" width="18.33203125" customWidth="1"/>
    <col min="3" max="3" width="22.109375" customWidth="1"/>
    <col min="4" max="4" width="23.6640625" customWidth="1"/>
    <col min="5" max="5" width="16.88671875" customWidth="1"/>
    <col min="8" max="8" width="9.109375" bestFit="1" customWidth="1"/>
    <col min="9" max="9" width="15.44140625" bestFit="1" customWidth="1"/>
  </cols>
  <sheetData>
    <row r="1" spans="1:9" s="2" customFormat="1" ht="15.6" x14ac:dyDescent="0.3">
      <c r="A1" s="429" t="s">
        <v>705</v>
      </c>
      <c r="B1" s="429"/>
      <c r="C1" s="429"/>
      <c r="D1" s="429"/>
      <c r="E1" s="429"/>
    </row>
    <row r="3" spans="1:9" x14ac:dyDescent="0.3">
      <c r="A3" s="2" t="s">
        <v>304</v>
      </c>
    </row>
    <row r="4" spans="1:9" ht="28.8" x14ac:dyDescent="0.3">
      <c r="A4" s="183" t="s">
        <v>11</v>
      </c>
      <c r="B4" s="183" t="s">
        <v>1</v>
      </c>
      <c r="C4" s="183" t="s">
        <v>2</v>
      </c>
      <c r="D4" s="184" t="s">
        <v>12</v>
      </c>
      <c r="E4" s="184" t="s">
        <v>432</v>
      </c>
    </row>
    <row r="5" spans="1:9" s="2" customFormat="1" x14ac:dyDescent="0.3">
      <c r="A5" s="1" t="s">
        <v>13</v>
      </c>
      <c r="B5" s="3"/>
      <c r="C5" s="4"/>
      <c r="D5" s="4"/>
      <c r="E5" s="1"/>
    </row>
    <row r="6" spans="1:9" x14ac:dyDescent="0.3">
      <c r="A6" s="5" t="s">
        <v>5</v>
      </c>
      <c r="B6" s="6">
        <v>1040230</v>
      </c>
      <c r="C6" s="13">
        <v>1430442683.1600001</v>
      </c>
      <c r="D6" s="13">
        <v>1375.12</v>
      </c>
      <c r="E6" s="22">
        <v>1290.45</v>
      </c>
    </row>
    <row r="7" spans="1:9" x14ac:dyDescent="0.3">
      <c r="A7" s="220" t="s">
        <v>599</v>
      </c>
      <c r="B7" s="6">
        <v>2989</v>
      </c>
      <c r="C7" s="13">
        <v>1276006.22</v>
      </c>
      <c r="D7" s="13">
        <v>426.9</v>
      </c>
      <c r="E7" s="22">
        <v>418.95</v>
      </c>
    </row>
    <row r="8" spans="1:9" x14ac:dyDescent="0.3">
      <c r="A8" s="1" t="s">
        <v>6</v>
      </c>
      <c r="B8" s="6">
        <v>34475</v>
      </c>
      <c r="C8" s="13">
        <v>18839415.829999998</v>
      </c>
      <c r="D8" s="13">
        <v>546.47</v>
      </c>
      <c r="E8" s="22">
        <v>446.87</v>
      </c>
    </row>
    <row r="9" spans="1:9" x14ac:dyDescent="0.3">
      <c r="A9" s="1" t="s">
        <v>45</v>
      </c>
      <c r="B9" s="6">
        <v>104228</v>
      </c>
      <c r="C9" s="13">
        <v>82960169.75</v>
      </c>
      <c r="D9" s="13">
        <v>795.95</v>
      </c>
      <c r="E9" s="22">
        <v>678.7</v>
      </c>
    </row>
    <row r="10" spans="1:9" x14ac:dyDescent="0.3">
      <c r="A10" s="1" t="s">
        <v>8</v>
      </c>
      <c r="B10" s="6">
        <v>12391</v>
      </c>
      <c r="C10" s="13">
        <v>5808968.4699999997</v>
      </c>
      <c r="D10" s="13">
        <v>468.81</v>
      </c>
      <c r="E10" s="22">
        <v>418.95</v>
      </c>
    </row>
    <row r="11" spans="1:9" ht="15.6" x14ac:dyDescent="0.3">
      <c r="A11" s="45" t="s">
        <v>10</v>
      </c>
      <c r="B11" s="47">
        <f>SUM(B6:B10)</f>
        <v>1194313</v>
      </c>
      <c r="C11" s="49">
        <f>SUM(C6:C10)</f>
        <v>1539327243.4300001</v>
      </c>
      <c r="D11" s="49"/>
      <c r="E11" s="49"/>
      <c r="H11" s="8"/>
      <c r="I11" s="9"/>
    </row>
    <row r="12" spans="1:9" x14ac:dyDescent="0.3">
      <c r="I12" s="8"/>
    </row>
    <row r="13" spans="1:9" x14ac:dyDescent="0.3">
      <c r="A13" s="2" t="s">
        <v>305</v>
      </c>
    </row>
    <row r="14" spans="1:9" ht="28.8" x14ac:dyDescent="0.3">
      <c r="A14" s="183" t="s">
        <v>11</v>
      </c>
      <c r="B14" s="183" t="s">
        <v>1</v>
      </c>
      <c r="C14" s="183" t="s">
        <v>2</v>
      </c>
      <c r="D14" s="184" t="s">
        <v>12</v>
      </c>
      <c r="E14" s="184" t="s">
        <v>432</v>
      </c>
    </row>
    <row r="15" spans="1:9" s="2" customFormat="1" x14ac:dyDescent="0.3">
      <c r="A15" s="1" t="s">
        <v>13</v>
      </c>
      <c r="B15" s="3"/>
      <c r="C15" s="4"/>
      <c r="D15" s="4"/>
      <c r="E15" s="1"/>
      <c r="H15" s="36"/>
    </row>
    <row r="16" spans="1:9" x14ac:dyDescent="0.3">
      <c r="A16" s="5" t="s">
        <v>5</v>
      </c>
      <c r="B16" s="6">
        <v>910724</v>
      </c>
      <c r="C16" s="13">
        <v>999360105.33000004</v>
      </c>
      <c r="D16" s="13">
        <v>1097.32</v>
      </c>
      <c r="E16" s="7">
        <v>955.37</v>
      </c>
      <c r="G16" s="8"/>
    </row>
    <row r="17" spans="1:11" x14ac:dyDescent="0.3">
      <c r="A17" s="220" t="s">
        <v>599</v>
      </c>
      <c r="B17" s="6">
        <v>8748</v>
      </c>
      <c r="C17" s="13">
        <v>3708647.93</v>
      </c>
      <c r="D17" s="13">
        <v>423.94</v>
      </c>
      <c r="E17" s="7">
        <v>418.95</v>
      </c>
      <c r="H17" s="8"/>
    </row>
    <row r="18" spans="1:11" x14ac:dyDescent="0.3">
      <c r="A18" s="1" t="s">
        <v>6</v>
      </c>
      <c r="B18" s="6">
        <v>341411</v>
      </c>
      <c r="C18" s="13">
        <v>274215696.81999999</v>
      </c>
      <c r="D18" s="13">
        <v>803.18</v>
      </c>
      <c r="E18" s="7">
        <v>704.33</v>
      </c>
    </row>
    <row r="19" spans="1:11" x14ac:dyDescent="0.3">
      <c r="A19" s="1" t="s">
        <v>45</v>
      </c>
      <c r="B19" s="6">
        <v>69039</v>
      </c>
      <c r="C19" s="13">
        <v>45194183.729999997</v>
      </c>
      <c r="D19" s="13">
        <v>654.62</v>
      </c>
      <c r="E19" s="7">
        <v>554.36</v>
      </c>
    </row>
    <row r="20" spans="1:11" x14ac:dyDescent="0.3">
      <c r="A20" s="1" t="s">
        <v>8</v>
      </c>
      <c r="B20" s="6">
        <v>17707</v>
      </c>
      <c r="C20" s="13">
        <v>8010275.3099999996</v>
      </c>
      <c r="D20" s="13">
        <v>452.38</v>
      </c>
      <c r="E20" s="215">
        <v>418.95</v>
      </c>
      <c r="H20" s="8"/>
      <c r="I20" s="8"/>
      <c r="K20" s="8"/>
    </row>
    <row r="21" spans="1:11" ht="15.6" x14ac:dyDescent="0.3">
      <c r="A21" s="45" t="s">
        <v>10</v>
      </c>
      <c r="B21" s="47">
        <f>SUM(B16:B20)</f>
        <v>1347629</v>
      </c>
      <c r="C21" s="49">
        <f>SUM(C16:C20)</f>
        <v>1330488909.1199999</v>
      </c>
      <c r="D21" s="49"/>
      <c r="E21" s="49"/>
    </row>
    <row r="22" spans="1:11" x14ac:dyDescent="0.3">
      <c r="B22" s="8"/>
    </row>
    <row r="23" spans="1:11" x14ac:dyDescent="0.3">
      <c r="A23" s="2" t="s">
        <v>306</v>
      </c>
      <c r="I23" s="8"/>
    </row>
    <row r="24" spans="1:11" ht="28.8" x14ac:dyDescent="0.3">
      <c r="A24" s="183" t="s">
        <v>11</v>
      </c>
      <c r="B24" s="183" t="s">
        <v>1</v>
      </c>
      <c r="C24" s="183" t="s">
        <v>2</v>
      </c>
      <c r="D24" s="184" t="s">
        <v>12</v>
      </c>
      <c r="E24" s="184" t="s">
        <v>432</v>
      </c>
      <c r="H24" s="8"/>
      <c r="I24" s="8"/>
    </row>
    <row r="25" spans="1:11" s="2" customFormat="1" x14ac:dyDescent="0.3">
      <c r="A25" s="1" t="s">
        <v>13</v>
      </c>
      <c r="B25" s="3"/>
      <c r="C25" s="4"/>
      <c r="D25" s="4"/>
      <c r="E25" s="1"/>
      <c r="G25" s="36"/>
      <c r="H25" s="36"/>
    </row>
    <row r="26" spans="1:11" x14ac:dyDescent="0.3">
      <c r="A26" s="5" t="s">
        <v>5</v>
      </c>
      <c r="B26" s="6">
        <v>0</v>
      </c>
      <c r="C26" s="13">
        <v>0</v>
      </c>
      <c r="D26" s="13">
        <v>0</v>
      </c>
      <c r="E26" s="7" t="s">
        <v>430</v>
      </c>
      <c r="G26" s="8"/>
      <c r="H26" s="8"/>
      <c r="I26" s="8"/>
    </row>
    <row r="27" spans="1:11" x14ac:dyDescent="0.3">
      <c r="A27" s="220" t="s">
        <v>599</v>
      </c>
      <c r="B27" s="6">
        <v>0</v>
      </c>
      <c r="C27" s="13">
        <v>0</v>
      </c>
      <c r="D27" s="13">
        <v>0</v>
      </c>
      <c r="E27" s="7" t="s">
        <v>430</v>
      </c>
      <c r="H27" s="8"/>
    </row>
    <row r="28" spans="1:11" x14ac:dyDescent="0.3">
      <c r="A28" s="1" t="s">
        <v>6</v>
      </c>
      <c r="B28" s="6">
        <v>0</v>
      </c>
      <c r="C28" s="13">
        <v>0</v>
      </c>
      <c r="D28" s="13">
        <v>0</v>
      </c>
      <c r="E28" s="7" t="s">
        <v>430</v>
      </c>
      <c r="G28" s="8"/>
    </row>
    <row r="29" spans="1:11" x14ac:dyDescent="0.3">
      <c r="A29" s="1" t="s">
        <v>45</v>
      </c>
      <c r="B29" s="6">
        <v>0</v>
      </c>
      <c r="C29" s="13">
        <v>0</v>
      </c>
      <c r="D29" s="13">
        <v>0</v>
      </c>
      <c r="E29" s="7" t="s">
        <v>430</v>
      </c>
      <c r="H29" s="8"/>
    </row>
    <row r="30" spans="1:11" x14ac:dyDescent="0.3">
      <c r="A30" s="1" t="s">
        <v>8</v>
      </c>
      <c r="B30" s="6">
        <v>0</v>
      </c>
      <c r="C30" s="13">
        <v>0</v>
      </c>
      <c r="D30" s="13">
        <v>0</v>
      </c>
      <c r="E30" s="7" t="s">
        <v>430</v>
      </c>
    </row>
    <row r="31" spans="1:11" ht="15.6" x14ac:dyDescent="0.3">
      <c r="A31" s="45" t="s">
        <v>10</v>
      </c>
      <c r="B31" s="47">
        <f>SUM(B26:B30)</f>
        <v>0</v>
      </c>
      <c r="C31" s="49">
        <f>SUM(C26:C30)</f>
        <v>0</v>
      </c>
      <c r="D31" s="49"/>
      <c r="E31" s="49"/>
      <c r="H31" s="8"/>
    </row>
    <row r="33" spans="2:4" x14ac:dyDescent="0.3">
      <c r="B33" s="8"/>
      <c r="C33" s="9"/>
    </row>
    <row r="34" spans="2:4" x14ac:dyDescent="0.3">
      <c r="B34" s="8"/>
      <c r="C34" s="9"/>
    </row>
    <row r="35" spans="2:4" x14ac:dyDescent="0.3">
      <c r="B35" s="8"/>
      <c r="C35" s="9"/>
      <c r="D35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Q69"/>
  <sheetViews>
    <sheetView workbookViewId="0">
      <selection activeCell="L64" sqref="L64"/>
    </sheetView>
  </sheetViews>
  <sheetFormatPr defaultRowHeight="14.4" x14ac:dyDescent="0.3"/>
  <cols>
    <col min="1" max="1" width="17" customWidth="1"/>
    <col min="2" max="2" width="11.5546875" customWidth="1"/>
    <col min="3" max="3" width="17" customWidth="1"/>
    <col min="4" max="4" width="12.33203125" customWidth="1"/>
    <col min="5" max="5" width="11" customWidth="1"/>
    <col min="6" max="6" width="16" customWidth="1"/>
    <col min="7" max="7" width="12.109375" customWidth="1"/>
    <col min="8" max="8" width="14.6640625" customWidth="1"/>
    <col min="9" max="9" width="16.33203125" customWidth="1"/>
    <col min="10" max="10" width="11" customWidth="1"/>
    <col min="11" max="11" width="10.6640625" customWidth="1"/>
    <col min="12" max="12" width="13.88671875" customWidth="1"/>
    <col min="13" max="13" width="11.5546875" customWidth="1"/>
    <col min="14" max="14" width="9.109375" bestFit="1" customWidth="1"/>
    <col min="16" max="16" width="12.6640625" bestFit="1" customWidth="1"/>
    <col min="17" max="17" width="15.44140625" bestFit="1" customWidth="1"/>
  </cols>
  <sheetData>
    <row r="1" spans="1:13" s="42" customFormat="1" ht="15.6" x14ac:dyDescent="0.3">
      <c r="A1" s="429" t="s">
        <v>706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</row>
    <row r="2" spans="1:13" s="42" customFormat="1" ht="15.6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x14ac:dyDescent="0.3">
      <c r="A3" s="490" t="s">
        <v>18</v>
      </c>
      <c r="B3" s="492" t="s">
        <v>5</v>
      </c>
      <c r="C3" s="493"/>
      <c r="D3" s="493"/>
      <c r="E3" s="492" t="s">
        <v>6</v>
      </c>
      <c r="F3" s="493"/>
      <c r="G3" s="493"/>
      <c r="H3" s="492" t="s">
        <v>19</v>
      </c>
      <c r="I3" s="493"/>
      <c r="J3" s="493"/>
      <c r="K3" s="492" t="s">
        <v>20</v>
      </c>
      <c r="L3" s="493"/>
      <c r="M3" s="493"/>
    </row>
    <row r="4" spans="1:13" x14ac:dyDescent="0.3">
      <c r="A4" s="491"/>
      <c r="B4" s="33" t="s">
        <v>1</v>
      </c>
      <c r="C4" s="33"/>
      <c r="D4" s="32" t="s">
        <v>21</v>
      </c>
      <c r="E4" s="33" t="s">
        <v>1</v>
      </c>
      <c r="F4" s="33"/>
      <c r="G4" s="32" t="s">
        <v>21</v>
      </c>
      <c r="H4" s="33" t="s">
        <v>1</v>
      </c>
      <c r="I4" s="33"/>
      <c r="J4" s="32" t="s">
        <v>21</v>
      </c>
      <c r="K4" s="33" t="s">
        <v>1</v>
      </c>
      <c r="L4" s="33"/>
      <c r="M4" s="32" t="s">
        <v>21</v>
      </c>
    </row>
    <row r="5" spans="1:13" x14ac:dyDescent="0.3">
      <c r="A5" s="7" t="s">
        <v>79</v>
      </c>
      <c r="B5" s="30">
        <v>165166</v>
      </c>
      <c r="C5" s="30"/>
      <c r="D5" s="31">
        <v>347.12</v>
      </c>
      <c r="E5" s="30">
        <v>104885</v>
      </c>
      <c r="F5" s="30"/>
      <c r="G5" s="209">
        <v>367.72</v>
      </c>
      <c r="H5" s="173">
        <v>54206</v>
      </c>
      <c r="I5" s="30"/>
      <c r="J5" s="31">
        <v>408.5</v>
      </c>
      <c r="K5" s="30">
        <v>23821</v>
      </c>
      <c r="L5" s="30"/>
      <c r="M5" s="31">
        <v>355.63</v>
      </c>
    </row>
    <row r="6" spans="1:13" x14ac:dyDescent="0.3">
      <c r="A6" s="7" t="s">
        <v>80</v>
      </c>
      <c r="B6" s="30">
        <v>664470</v>
      </c>
      <c r="C6" s="6"/>
      <c r="D6" s="31">
        <v>728.8</v>
      </c>
      <c r="E6" s="30">
        <v>173602</v>
      </c>
      <c r="F6" s="6"/>
      <c r="G6" s="209">
        <v>708.78</v>
      </c>
      <c r="H6" s="173">
        <v>84463</v>
      </c>
      <c r="I6" s="6"/>
      <c r="J6" s="31">
        <v>692.14</v>
      </c>
      <c r="K6" s="30">
        <v>6242</v>
      </c>
      <c r="L6" s="6"/>
      <c r="M6" s="31">
        <v>846.42</v>
      </c>
    </row>
    <row r="7" spans="1:13" x14ac:dyDescent="0.3">
      <c r="A7" s="7" t="s">
        <v>23</v>
      </c>
      <c r="B7" s="30">
        <v>557506</v>
      </c>
      <c r="C7" s="6"/>
      <c r="D7" s="31">
        <v>1252.48</v>
      </c>
      <c r="E7" s="30">
        <v>75513</v>
      </c>
      <c r="F7" s="6"/>
      <c r="G7" s="209">
        <v>1202.82</v>
      </c>
      <c r="H7" s="173">
        <v>26200</v>
      </c>
      <c r="I7" s="6"/>
      <c r="J7" s="31">
        <v>1219.6300000000001</v>
      </c>
      <c r="K7" s="30">
        <v>8</v>
      </c>
      <c r="L7" s="6"/>
      <c r="M7" s="31">
        <v>1244.18</v>
      </c>
    </row>
    <row r="8" spans="1:13" x14ac:dyDescent="0.3">
      <c r="A8" s="7" t="s">
        <v>24</v>
      </c>
      <c r="B8" s="30">
        <v>351129</v>
      </c>
      <c r="C8" s="6"/>
      <c r="D8" s="31">
        <v>1708.65</v>
      </c>
      <c r="E8" s="30">
        <v>16838</v>
      </c>
      <c r="F8" s="6"/>
      <c r="G8" s="209">
        <v>1683.08</v>
      </c>
      <c r="H8" s="173">
        <v>6457</v>
      </c>
      <c r="I8" s="6"/>
      <c r="J8" s="31">
        <v>1689.25</v>
      </c>
      <c r="K8" s="30">
        <v>25</v>
      </c>
      <c r="L8" s="6"/>
      <c r="M8" s="31">
        <v>1787.48</v>
      </c>
    </row>
    <row r="9" spans="1:13" x14ac:dyDescent="0.3">
      <c r="A9" s="7" t="s">
        <v>25</v>
      </c>
      <c r="B9" s="30">
        <v>122464</v>
      </c>
      <c r="C9" s="6"/>
      <c r="D9" s="31">
        <v>2212.5</v>
      </c>
      <c r="E9" s="30">
        <v>3564</v>
      </c>
      <c r="F9" s="6"/>
      <c r="G9" s="209">
        <v>2195.35</v>
      </c>
      <c r="H9" s="173">
        <v>1374</v>
      </c>
      <c r="I9" s="6"/>
      <c r="J9" s="31">
        <v>2188.44</v>
      </c>
      <c r="K9" s="30">
        <v>0</v>
      </c>
      <c r="L9" s="6"/>
      <c r="M9" s="31">
        <v>0</v>
      </c>
    </row>
    <row r="10" spans="1:13" x14ac:dyDescent="0.3">
      <c r="A10" s="7" t="s">
        <v>82</v>
      </c>
      <c r="B10" s="30">
        <v>32199</v>
      </c>
      <c r="C10" s="6"/>
      <c r="D10" s="31">
        <v>2618.52</v>
      </c>
      <c r="E10" s="30">
        <v>631</v>
      </c>
      <c r="F10" s="6"/>
      <c r="G10" s="209">
        <v>2608.8000000000002</v>
      </c>
      <c r="H10" s="173">
        <v>226</v>
      </c>
      <c r="I10" s="6"/>
      <c r="J10" s="31">
        <v>2599.1999999999998</v>
      </c>
      <c r="K10" s="30">
        <v>0</v>
      </c>
      <c r="L10" s="6"/>
      <c r="M10" s="31">
        <v>0</v>
      </c>
    </row>
    <row r="11" spans="1:13" x14ac:dyDescent="0.3">
      <c r="A11" s="7" t="s">
        <v>83</v>
      </c>
      <c r="B11" s="30">
        <v>22611</v>
      </c>
      <c r="C11" s="6"/>
      <c r="D11" s="31">
        <v>2865.2</v>
      </c>
      <c r="E11" s="30">
        <v>333</v>
      </c>
      <c r="F11" s="6"/>
      <c r="G11" s="209">
        <v>2861.47</v>
      </c>
      <c r="H11" s="173">
        <v>152</v>
      </c>
      <c r="I11" s="6"/>
      <c r="J11" s="31">
        <v>2866.28</v>
      </c>
      <c r="K11" s="30">
        <v>0</v>
      </c>
      <c r="L11" s="6"/>
      <c r="M11" s="31">
        <v>0</v>
      </c>
    </row>
    <row r="12" spans="1:13" x14ac:dyDescent="0.3">
      <c r="A12" s="7" t="s">
        <v>84</v>
      </c>
      <c r="B12" s="30">
        <v>14049</v>
      </c>
      <c r="C12" s="6"/>
      <c r="D12" s="31">
        <v>3118.49</v>
      </c>
      <c r="E12" s="30">
        <v>189</v>
      </c>
      <c r="F12" s="6"/>
      <c r="G12" s="209">
        <v>3122.1</v>
      </c>
      <c r="H12" s="173">
        <v>92</v>
      </c>
      <c r="I12" s="6"/>
      <c r="J12" s="31">
        <v>3121.73</v>
      </c>
      <c r="K12" s="30">
        <v>0</v>
      </c>
      <c r="L12" s="6"/>
      <c r="M12" s="31">
        <v>0</v>
      </c>
    </row>
    <row r="13" spans="1:13" x14ac:dyDescent="0.3">
      <c r="A13" s="7" t="s">
        <v>85</v>
      </c>
      <c r="B13" s="30">
        <v>9915</v>
      </c>
      <c r="C13" s="6"/>
      <c r="D13" s="31">
        <v>3366.12</v>
      </c>
      <c r="E13" s="30">
        <v>110</v>
      </c>
      <c r="F13" s="6"/>
      <c r="G13" s="209">
        <v>3376.3</v>
      </c>
      <c r="H13" s="173">
        <v>33</v>
      </c>
      <c r="I13" s="6"/>
      <c r="J13" s="31">
        <v>3384.93</v>
      </c>
      <c r="K13" s="30">
        <v>0</v>
      </c>
      <c r="L13" s="6"/>
      <c r="M13" s="31">
        <v>0</v>
      </c>
    </row>
    <row r="14" spans="1:13" x14ac:dyDescent="0.3">
      <c r="A14" s="7" t="s">
        <v>86</v>
      </c>
      <c r="B14" s="30">
        <v>6708</v>
      </c>
      <c r="C14" s="6"/>
      <c r="D14" s="31">
        <v>3616.65</v>
      </c>
      <c r="E14" s="30">
        <v>77</v>
      </c>
      <c r="F14" s="6"/>
      <c r="G14" s="209">
        <v>3638.68</v>
      </c>
      <c r="H14" s="173">
        <v>23</v>
      </c>
      <c r="I14" s="6"/>
      <c r="J14" s="31">
        <v>3622.3</v>
      </c>
      <c r="K14" s="30">
        <v>0</v>
      </c>
      <c r="L14" s="6"/>
      <c r="M14" s="31">
        <v>0</v>
      </c>
    </row>
    <row r="15" spans="1:13" x14ac:dyDescent="0.3">
      <c r="A15" s="7" t="s">
        <v>87</v>
      </c>
      <c r="B15" s="30">
        <v>4890</v>
      </c>
      <c r="C15" s="6"/>
      <c r="D15" s="31">
        <v>3868.37</v>
      </c>
      <c r="E15" s="30">
        <v>70</v>
      </c>
      <c r="F15" s="6"/>
      <c r="G15" s="209">
        <v>3861.83</v>
      </c>
      <c r="H15" s="173">
        <v>17</v>
      </c>
      <c r="I15" s="6"/>
      <c r="J15" s="31">
        <v>3846.15</v>
      </c>
      <c r="K15" s="30">
        <v>0</v>
      </c>
      <c r="L15" s="6"/>
      <c r="M15" s="31">
        <v>0</v>
      </c>
    </row>
    <row r="16" spans="1:13" x14ac:dyDescent="0.3">
      <c r="A16" s="7" t="s">
        <v>88</v>
      </c>
      <c r="B16" s="30">
        <v>3254</v>
      </c>
      <c r="C16" s="6"/>
      <c r="D16" s="31">
        <v>4115.47</v>
      </c>
      <c r="E16" s="30">
        <v>30</v>
      </c>
      <c r="F16" s="6"/>
      <c r="G16" s="209">
        <v>4115.95</v>
      </c>
      <c r="H16" s="173">
        <v>6</v>
      </c>
      <c r="I16" s="6"/>
      <c r="J16" s="31">
        <v>4141.6000000000004</v>
      </c>
      <c r="K16" s="30">
        <v>0</v>
      </c>
      <c r="L16" s="6"/>
      <c r="M16" s="31">
        <v>0</v>
      </c>
    </row>
    <row r="17" spans="1:16" x14ac:dyDescent="0.3">
      <c r="A17" s="7" t="s">
        <v>89</v>
      </c>
      <c r="B17" s="30">
        <v>2247</v>
      </c>
      <c r="C17" s="6"/>
      <c r="D17" s="31">
        <v>4368.43</v>
      </c>
      <c r="E17" s="30">
        <v>15</v>
      </c>
      <c r="F17" s="6"/>
      <c r="G17" s="209">
        <v>4357.8500000000004</v>
      </c>
      <c r="H17" s="173">
        <v>8</v>
      </c>
      <c r="I17" s="6"/>
      <c r="J17" s="31">
        <v>4398.17</v>
      </c>
      <c r="K17" s="30">
        <v>1</v>
      </c>
      <c r="L17" s="6"/>
      <c r="M17" s="31">
        <v>4468.7</v>
      </c>
    </row>
    <row r="18" spans="1:16" x14ac:dyDescent="0.3">
      <c r="A18" s="7" t="s">
        <v>90</v>
      </c>
      <c r="B18" s="30">
        <v>1790</v>
      </c>
      <c r="C18" s="6"/>
      <c r="D18" s="31">
        <v>4613.45</v>
      </c>
      <c r="E18" s="30">
        <v>12</v>
      </c>
      <c r="F18" s="6"/>
      <c r="G18" s="209">
        <v>4581.92</v>
      </c>
      <c r="H18" s="173">
        <v>4</v>
      </c>
      <c r="I18" s="6"/>
      <c r="J18" s="31">
        <v>4626.72</v>
      </c>
      <c r="K18" s="30">
        <v>0</v>
      </c>
      <c r="L18" s="6"/>
      <c r="M18" s="31">
        <v>0</v>
      </c>
    </row>
    <row r="19" spans="1:16" x14ac:dyDescent="0.3">
      <c r="A19" s="7" t="s">
        <v>91</v>
      </c>
      <c r="B19" s="30">
        <v>1190</v>
      </c>
      <c r="C19" s="6"/>
      <c r="D19" s="31">
        <v>4867.8100000000004</v>
      </c>
      <c r="E19" s="30">
        <v>5</v>
      </c>
      <c r="F19" s="6"/>
      <c r="G19" s="209">
        <v>4863.45</v>
      </c>
      <c r="H19" s="173">
        <v>1</v>
      </c>
      <c r="I19" s="6"/>
      <c r="J19" s="31">
        <v>4769.1499999999996</v>
      </c>
      <c r="K19" s="30">
        <v>0</v>
      </c>
      <c r="L19" s="6"/>
      <c r="M19" s="31">
        <v>0</v>
      </c>
    </row>
    <row r="20" spans="1:16" x14ac:dyDescent="0.3">
      <c r="A20" s="7" t="s">
        <v>92</v>
      </c>
      <c r="B20" s="30">
        <v>821</v>
      </c>
      <c r="C20" s="6"/>
      <c r="D20" s="31">
        <v>5114.29</v>
      </c>
      <c r="E20" s="30">
        <v>4</v>
      </c>
      <c r="F20" s="6"/>
      <c r="G20" s="209">
        <v>5154.3100000000004</v>
      </c>
      <c r="H20" s="173">
        <v>1</v>
      </c>
      <c r="I20" s="6"/>
      <c r="J20" s="31">
        <v>5041.33</v>
      </c>
      <c r="K20" s="30">
        <v>0</v>
      </c>
      <c r="L20" s="6"/>
      <c r="M20" s="31">
        <v>0</v>
      </c>
      <c r="N20" s="8"/>
    </row>
    <row r="21" spans="1:16" x14ac:dyDescent="0.3">
      <c r="A21" s="7" t="s">
        <v>93</v>
      </c>
      <c r="B21" s="30">
        <v>939</v>
      </c>
      <c r="C21" s="6"/>
      <c r="D21" s="31">
        <v>5370.43</v>
      </c>
      <c r="E21" s="30">
        <v>2</v>
      </c>
      <c r="F21" s="6"/>
      <c r="G21" s="209">
        <v>5336.89</v>
      </c>
      <c r="H21" s="173">
        <v>2</v>
      </c>
      <c r="I21" s="6"/>
      <c r="J21" s="31">
        <v>5424.41</v>
      </c>
      <c r="K21" s="30">
        <v>1</v>
      </c>
      <c r="L21" s="6"/>
      <c r="M21" s="31">
        <v>5362.44</v>
      </c>
    </row>
    <row r="22" spans="1:16" x14ac:dyDescent="0.3">
      <c r="A22" s="7" t="s">
        <v>94</v>
      </c>
      <c r="B22" s="30">
        <v>1343</v>
      </c>
      <c r="C22" s="6"/>
      <c r="D22" s="31">
        <v>5991.91</v>
      </c>
      <c r="E22" s="30">
        <v>6</v>
      </c>
      <c r="F22" s="6"/>
      <c r="G22" s="209">
        <v>6235.14</v>
      </c>
      <c r="H22" s="173">
        <v>2</v>
      </c>
      <c r="I22" s="6"/>
      <c r="J22" s="31">
        <v>6133.4</v>
      </c>
      <c r="K22" s="30">
        <v>0</v>
      </c>
      <c r="L22" s="6"/>
      <c r="M22" s="31">
        <v>0</v>
      </c>
    </row>
    <row r="23" spans="1:16" ht="15.6" x14ac:dyDescent="0.3">
      <c r="A23" s="45" t="s">
        <v>10</v>
      </c>
      <c r="B23" s="47">
        <f>SUM(B5:B22)</f>
        <v>1962691</v>
      </c>
      <c r="C23" s="47"/>
      <c r="D23" s="48"/>
      <c r="E23" s="47">
        <f>SUM(E5:E22)</f>
        <v>375886</v>
      </c>
      <c r="F23" s="47"/>
      <c r="G23" s="48"/>
      <c r="H23" s="47">
        <f>SUM(H5:H22)</f>
        <v>173267</v>
      </c>
      <c r="I23" s="47"/>
      <c r="J23" s="50"/>
      <c r="K23" s="51">
        <f>SUM(K5:K22)</f>
        <v>30098</v>
      </c>
      <c r="L23" s="47"/>
      <c r="M23" s="48"/>
      <c r="O23" s="8"/>
      <c r="P23" s="8"/>
    </row>
    <row r="26" spans="1:16" x14ac:dyDescent="0.3">
      <c r="A26" s="490" t="s">
        <v>18</v>
      </c>
      <c r="B26" s="492" t="s">
        <v>5</v>
      </c>
      <c r="C26" s="493"/>
      <c r="D26" s="493"/>
      <c r="E26" s="492" t="s">
        <v>6</v>
      </c>
      <c r="F26" s="493"/>
      <c r="G26" s="493"/>
      <c r="H26" s="492" t="s">
        <v>19</v>
      </c>
      <c r="I26" s="493"/>
      <c r="J26" s="493"/>
      <c r="K26" s="492" t="s">
        <v>20</v>
      </c>
      <c r="L26" s="493"/>
      <c r="M26" s="493"/>
    </row>
    <row r="27" spans="1:16" x14ac:dyDescent="0.3">
      <c r="A27" s="491"/>
      <c r="B27" s="33" t="s">
        <v>1</v>
      </c>
      <c r="C27" s="32" t="s">
        <v>50</v>
      </c>
      <c r="D27" s="32" t="s">
        <v>21</v>
      </c>
      <c r="E27" s="33" t="s">
        <v>1</v>
      </c>
      <c r="F27" s="32" t="s">
        <v>50</v>
      </c>
      <c r="G27" s="32" t="s">
        <v>21</v>
      </c>
      <c r="H27" s="33" t="s">
        <v>1</v>
      </c>
      <c r="I27" s="32" t="s">
        <v>50</v>
      </c>
      <c r="J27" s="32" t="s">
        <v>21</v>
      </c>
      <c r="K27" s="33" t="s">
        <v>1</v>
      </c>
      <c r="L27" s="32" t="s">
        <v>50</v>
      </c>
      <c r="M27" s="32" t="s">
        <v>21</v>
      </c>
    </row>
    <row r="28" spans="1:16" x14ac:dyDescent="0.3">
      <c r="A28" s="14" t="s">
        <v>450</v>
      </c>
      <c r="B28" s="30">
        <v>19880</v>
      </c>
      <c r="C28" s="31">
        <v>1136205.5900000001</v>
      </c>
      <c r="D28" s="31">
        <v>57.15</v>
      </c>
      <c r="E28" s="30">
        <v>5175</v>
      </c>
      <c r="F28" s="31">
        <v>333250.73</v>
      </c>
      <c r="G28" s="31">
        <v>64.400000000000006</v>
      </c>
      <c r="H28" s="30">
        <v>953</v>
      </c>
      <c r="I28" s="31">
        <v>57787.11</v>
      </c>
      <c r="J28" s="31">
        <v>60.64</v>
      </c>
      <c r="K28" s="30">
        <v>933</v>
      </c>
      <c r="L28" s="31">
        <v>74884.009999999995</v>
      </c>
      <c r="M28" s="31">
        <v>80.260000000000005</v>
      </c>
    </row>
    <row r="29" spans="1:16" x14ac:dyDescent="0.3">
      <c r="A29" s="14" t="s">
        <v>451</v>
      </c>
      <c r="B29" s="30">
        <v>17198</v>
      </c>
      <c r="C29" s="31">
        <v>2509397.63</v>
      </c>
      <c r="D29" s="31">
        <v>145.91</v>
      </c>
      <c r="E29" s="30">
        <v>7932</v>
      </c>
      <c r="F29" s="31">
        <v>1170544.7</v>
      </c>
      <c r="G29" s="31">
        <v>147.57</v>
      </c>
      <c r="H29" s="30">
        <v>874</v>
      </c>
      <c r="I29" s="31">
        <v>127585.57</v>
      </c>
      <c r="J29" s="31">
        <v>145.97999999999999</v>
      </c>
      <c r="K29" s="30">
        <v>2234</v>
      </c>
      <c r="L29" s="31">
        <v>356114.41</v>
      </c>
      <c r="M29" s="31">
        <v>159.41</v>
      </c>
    </row>
    <row r="30" spans="1:16" x14ac:dyDescent="0.3">
      <c r="A30" s="14" t="s">
        <v>452</v>
      </c>
      <c r="B30" s="30">
        <v>11550</v>
      </c>
      <c r="C30" s="31">
        <v>2860288</v>
      </c>
      <c r="D30" s="31">
        <v>247.64</v>
      </c>
      <c r="E30" s="30">
        <v>15950</v>
      </c>
      <c r="F30" s="31">
        <v>3812755.6</v>
      </c>
      <c r="G30" s="31">
        <v>239.04</v>
      </c>
      <c r="H30" s="30">
        <v>2193</v>
      </c>
      <c r="I30" s="31">
        <v>580079.74</v>
      </c>
      <c r="J30" s="31">
        <v>264.51</v>
      </c>
      <c r="K30" s="30">
        <v>2626</v>
      </c>
      <c r="L30" s="31">
        <v>652263.06999999995</v>
      </c>
      <c r="M30" s="31">
        <v>248.39</v>
      </c>
    </row>
    <row r="31" spans="1:16" x14ac:dyDescent="0.3">
      <c r="A31" s="14" t="s">
        <v>453</v>
      </c>
      <c r="B31" s="30">
        <v>17203</v>
      </c>
      <c r="C31" s="31">
        <v>6198948.6399999997</v>
      </c>
      <c r="D31" s="31">
        <v>360.34</v>
      </c>
      <c r="E31" s="30">
        <v>7994</v>
      </c>
      <c r="F31" s="31">
        <v>2897200.28</v>
      </c>
      <c r="G31" s="31">
        <v>362.42</v>
      </c>
      <c r="H31" s="30">
        <v>10544</v>
      </c>
      <c r="I31" s="31">
        <v>3775416.24</v>
      </c>
      <c r="J31" s="31">
        <v>358.06</v>
      </c>
      <c r="K31" s="30">
        <v>2223</v>
      </c>
      <c r="L31" s="31">
        <v>765756.49</v>
      </c>
      <c r="M31" s="31">
        <v>344.47</v>
      </c>
    </row>
    <row r="32" spans="1:16" x14ac:dyDescent="0.3">
      <c r="A32" s="14" t="s">
        <v>454</v>
      </c>
      <c r="B32" s="30">
        <v>99335</v>
      </c>
      <c r="C32" s="31">
        <v>44627412.509999998</v>
      </c>
      <c r="D32" s="31">
        <v>449.26</v>
      </c>
      <c r="E32" s="30">
        <v>67834</v>
      </c>
      <c r="F32" s="31">
        <v>30354927.039999999</v>
      </c>
      <c r="G32" s="31">
        <v>447.49</v>
      </c>
      <c r="H32" s="30">
        <v>39642</v>
      </c>
      <c r="I32" s="31">
        <v>17602089.48</v>
      </c>
      <c r="J32" s="31">
        <v>444.03</v>
      </c>
      <c r="K32" s="30">
        <v>15805</v>
      </c>
      <c r="L32" s="31">
        <v>6622383.1799999997</v>
      </c>
      <c r="M32" s="31">
        <v>419.01</v>
      </c>
    </row>
    <row r="33" spans="1:13" x14ac:dyDescent="0.3">
      <c r="A33" s="14" t="s">
        <v>455</v>
      </c>
      <c r="B33" s="30">
        <v>144561</v>
      </c>
      <c r="C33" s="31">
        <v>79616307.530000001</v>
      </c>
      <c r="D33" s="31">
        <v>550.75</v>
      </c>
      <c r="E33" s="30">
        <v>56749</v>
      </c>
      <c r="F33" s="31">
        <v>31201790.059999999</v>
      </c>
      <c r="G33" s="31">
        <v>549.82000000000005</v>
      </c>
      <c r="H33" s="30">
        <v>27201</v>
      </c>
      <c r="I33" s="31">
        <v>14917353.220000001</v>
      </c>
      <c r="J33" s="31">
        <v>548.41</v>
      </c>
      <c r="K33" s="30">
        <v>3</v>
      </c>
      <c r="L33" s="31">
        <v>1787.31</v>
      </c>
      <c r="M33" s="31">
        <v>595.77</v>
      </c>
    </row>
    <row r="34" spans="1:13" x14ac:dyDescent="0.3">
      <c r="A34" s="14" t="s">
        <v>456</v>
      </c>
      <c r="B34" s="30">
        <v>171075</v>
      </c>
      <c r="C34" s="31">
        <v>110831050.67</v>
      </c>
      <c r="D34" s="31">
        <v>647.85</v>
      </c>
      <c r="E34" s="30">
        <v>35246</v>
      </c>
      <c r="F34" s="31">
        <v>22846714.27</v>
      </c>
      <c r="G34" s="31">
        <v>648.21</v>
      </c>
      <c r="H34" s="30">
        <v>22533</v>
      </c>
      <c r="I34" s="31">
        <v>14527985.779999999</v>
      </c>
      <c r="J34" s="31">
        <v>644.74</v>
      </c>
      <c r="K34" s="30">
        <v>13</v>
      </c>
      <c r="L34" s="31">
        <v>8046.35</v>
      </c>
      <c r="M34" s="31">
        <v>618.95000000000005</v>
      </c>
    </row>
    <row r="35" spans="1:13" x14ac:dyDescent="0.3">
      <c r="A35" s="14" t="s">
        <v>457</v>
      </c>
      <c r="B35" s="30">
        <v>132629</v>
      </c>
      <c r="C35" s="31">
        <v>99327213.219999999</v>
      </c>
      <c r="D35" s="31">
        <v>748.91</v>
      </c>
      <c r="E35" s="30">
        <v>29307</v>
      </c>
      <c r="F35" s="31">
        <v>21953768.98</v>
      </c>
      <c r="G35" s="31">
        <v>749.1</v>
      </c>
      <c r="H35" s="30">
        <v>12399</v>
      </c>
      <c r="I35" s="31">
        <v>9253466.1699999999</v>
      </c>
      <c r="J35" s="31">
        <v>746.31</v>
      </c>
      <c r="K35" s="30">
        <v>0</v>
      </c>
      <c r="L35" s="31">
        <v>0</v>
      </c>
      <c r="M35" s="31">
        <v>0</v>
      </c>
    </row>
    <row r="36" spans="1:13" x14ac:dyDescent="0.3">
      <c r="A36" s="14" t="s">
        <v>458</v>
      </c>
      <c r="B36" s="30">
        <v>109127</v>
      </c>
      <c r="C36" s="31">
        <v>92638131.760000005</v>
      </c>
      <c r="D36" s="31">
        <v>848.9</v>
      </c>
      <c r="E36" s="30">
        <v>27231</v>
      </c>
      <c r="F36" s="31">
        <v>23172331.690000001</v>
      </c>
      <c r="G36" s="31">
        <v>850.95</v>
      </c>
      <c r="H36" s="30">
        <v>14575</v>
      </c>
      <c r="I36" s="31">
        <v>12385120.49</v>
      </c>
      <c r="J36" s="31">
        <v>849.75</v>
      </c>
      <c r="K36" s="30">
        <v>6220</v>
      </c>
      <c r="L36" s="31">
        <v>5267923.68</v>
      </c>
      <c r="M36" s="31">
        <v>846.93</v>
      </c>
    </row>
    <row r="37" spans="1:13" x14ac:dyDescent="0.3">
      <c r="A37" s="14" t="s">
        <v>459</v>
      </c>
      <c r="B37" s="30">
        <v>107078</v>
      </c>
      <c r="C37" s="31">
        <v>101855742.94</v>
      </c>
      <c r="D37" s="31">
        <v>951.23</v>
      </c>
      <c r="E37" s="30">
        <v>25069</v>
      </c>
      <c r="F37" s="31">
        <v>23871529.109999999</v>
      </c>
      <c r="G37" s="31">
        <v>952.23</v>
      </c>
      <c r="H37" s="30">
        <v>7755</v>
      </c>
      <c r="I37" s="31">
        <v>7376616.8899999997</v>
      </c>
      <c r="J37" s="31">
        <v>951.21</v>
      </c>
      <c r="K37" s="30">
        <v>6</v>
      </c>
      <c r="L37" s="31">
        <v>5613.73</v>
      </c>
      <c r="M37" s="31">
        <v>935.62</v>
      </c>
    </row>
    <row r="38" spans="1:13" x14ac:dyDescent="0.3">
      <c r="A38" s="14" t="s">
        <v>460</v>
      </c>
      <c r="B38" s="30">
        <v>109683</v>
      </c>
      <c r="C38" s="31">
        <v>115081448.88</v>
      </c>
      <c r="D38" s="31">
        <v>1049.22</v>
      </c>
      <c r="E38" s="30">
        <v>23504</v>
      </c>
      <c r="F38" s="31">
        <v>24624051.030000001</v>
      </c>
      <c r="G38" s="31">
        <v>1047.6500000000001</v>
      </c>
      <c r="H38" s="30">
        <v>8450</v>
      </c>
      <c r="I38" s="31">
        <v>8928539.4399999995</v>
      </c>
      <c r="J38" s="31">
        <v>1056.6300000000001</v>
      </c>
      <c r="K38" s="30">
        <v>1</v>
      </c>
      <c r="L38" s="31">
        <v>1050.18</v>
      </c>
      <c r="M38" s="31">
        <v>1050.18</v>
      </c>
    </row>
    <row r="39" spans="1:13" x14ac:dyDescent="0.3">
      <c r="A39" s="14" t="s">
        <v>461</v>
      </c>
      <c r="B39" s="30">
        <v>111278</v>
      </c>
      <c r="C39" s="31">
        <v>127961357.68000001</v>
      </c>
      <c r="D39" s="31">
        <v>1149.93</v>
      </c>
      <c r="E39" s="30">
        <v>16240</v>
      </c>
      <c r="F39" s="31">
        <v>18632275.489999998</v>
      </c>
      <c r="G39" s="31">
        <v>1147.31</v>
      </c>
      <c r="H39" s="30">
        <v>3977</v>
      </c>
      <c r="I39" s="31">
        <v>4563225.34</v>
      </c>
      <c r="J39" s="31">
        <v>1147.4000000000001</v>
      </c>
      <c r="K39" s="30">
        <v>1</v>
      </c>
      <c r="L39" s="31">
        <v>1133.28</v>
      </c>
      <c r="M39" s="31">
        <v>1133.28</v>
      </c>
    </row>
    <row r="40" spans="1:13" x14ac:dyDescent="0.3">
      <c r="A40" s="14" t="s">
        <v>462</v>
      </c>
      <c r="B40" s="30">
        <v>108506</v>
      </c>
      <c r="C40" s="31">
        <v>135743316.28999999</v>
      </c>
      <c r="D40" s="31">
        <v>1251.02</v>
      </c>
      <c r="E40" s="30">
        <v>15414</v>
      </c>
      <c r="F40" s="31">
        <v>19289097.59</v>
      </c>
      <c r="G40" s="31">
        <v>1251.4000000000001</v>
      </c>
      <c r="H40" s="30">
        <v>5493</v>
      </c>
      <c r="I40" s="31">
        <v>6899367.6799999997</v>
      </c>
      <c r="J40" s="31">
        <v>1256.03</v>
      </c>
      <c r="K40" s="30">
        <v>4</v>
      </c>
      <c r="L40" s="31">
        <v>5088.7299999999996</v>
      </c>
      <c r="M40" s="31">
        <v>1272.18</v>
      </c>
    </row>
    <row r="41" spans="1:13" x14ac:dyDescent="0.3">
      <c r="A41" s="14" t="s">
        <v>463</v>
      </c>
      <c r="B41" s="30">
        <v>108704</v>
      </c>
      <c r="C41" s="31">
        <v>146833459.02000001</v>
      </c>
      <c r="D41" s="31">
        <v>1350.76</v>
      </c>
      <c r="E41" s="30">
        <v>11662</v>
      </c>
      <c r="F41" s="31">
        <v>15726205.779999999</v>
      </c>
      <c r="G41" s="31">
        <v>1348.5</v>
      </c>
      <c r="H41" s="30">
        <v>4252</v>
      </c>
      <c r="I41" s="31">
        <v>5731240.1299999999</v>
      </c>
      <c r="J41" s="31">
        <v>1347.89</v>
      </c>
      <c r="K41" s="30">
        <v>2</v>
      </c>
      <c r="L41" s="31">
        <v>2681.22</v>
      </c>
      <c r="M41" s="31">
        <v>1340.61</v>
      </c>
    </row>
    <row r="42" spans="1:13" x14ac:dyDescent="0.3">
      <c r="A42" s="14" t="s">
        <v>464</v>
      </c>
      <c r="B42" s="30">
        <v>119335</v>
      </c>
      <c r="C42" s="31">
        <v>172647490.94</v>
      </c>
      <c r="D42" s="31">
        <v>1446.75</v>
      </c>
      <c r="E42" s="30">
        <v>8693</v>
      </c>
      <c r="F42" s="31">
        <v>12556911.73</v>
      </c>
      <c r="G42" s="31">
        <v>1444.49</v>
      </c>
      <c r="H42" s="30">
        <v>4028</v>
      </c>
      <c r="I42" s="31">
        <v>5831943.5199999996</v>
      </c>
      <c r="J42" s="31">
        <v>1447.85</v>
      </c>
      <c r="K42" s="30">
        <v>0</v>
      </c>
      <c r="L42" s="31">
        <v>0</v>
      </c>
      <c r="M42" s="31">
        <v>0</v>
      </c>
    </row>
    <row r="43" spans="1:13" x14ac:dyDescent="0.3">
      <c r="A43" s="14" t="s">
        <v>465</v>
      </c>
      <c r="B43" s="30">
        <v>99813</v>
      </c>
      <c r="C43" s="31">
        <v>154633992.09999999</v>
      </c>
      <c r="D43" s="31">
        <v>1549.24</v>
      </c>
      <c r="E43" s="30">
        <v>5951</v>
      </c>
      <c r="F43" s="31">
        <v>9213068.8399999999</v>
      </c>
      <c r="G43" s="31">
        <v>1548.15</v>
      </c>
      <c r="H43" s="30">
        <v>2343</v>
      </c>
      <c r="I43" s="31">
        <v>3618327.48</v>
      </c>
      <c r="J43" s="31">
        <v>1544.31</v>
      </c>
      <c r="K43" s="30">
        <v>0</v>
      </c>
      <c r="L43" s="31">
        <v>0</v>
      </c>
      <c r="M43" s="31">
        <v>0</v>
      </c>
    </row>
    <row r="44" spans="1:13" x14ac:dyDescent="0.3">
      <c r="A44" s="14" t="s">
        <v>466</v>
      </c>
      <c r="B44" s="30">
        <v>84053</v>
      </c>
      <c r="C44" s="31">
        <v>138513604.74000001</v>
      </c>
      <c r="D44" s="31">
        <v>1647.93</v>
      </c>
      <c r="E44" s="30">
        <v>4164</v>
      </c>
      <c r="F44" s="31">
        <v>6851627.0499999998</v>
      </c>
      <c r="G44" s="31">
        <v>1645.44</v>
      </c>
      <c r="H44" s="30">
        <v>1338</v>
      </c>
      <c r="I44" s="31">
        <v>2204012.59</v>
      </c>
      <c r="J44" s="31">
        <v>1647.24</v>
      </c>
      <c r="K44" s="30">
        <v>0</v>
      </c>
      <c r="L44" s="31">
        <v>0</v>
      </c>
      <c r="M44" s="31">
        <v>0</v>
      </c>
    </row>
    <row r="45" spans="1:13" x14ac:dyDescent="0.3">
      <c r="A45" s="14" t="s">
        <v>467</v>
      </c>
      <c r="B45" s="30">
        <v>66332</v>
      </c>
      <c r="C45" s="31">
        <v>115949854.29000001</v>
      </c>
      <c r="D45" s="31">
        <v>1748.02</v>
      </c>
      <c r="E45" s="30">
        <v>2997</v>
      </c>
      <c r="F45" s="31">
        <v>5236774.38</v>
      </c>
      <c r="G45" s="31">
        <v>1747.34</v>
      </c>
      <c r="H45" s="30">
        <v>1143</v>
      </c>
      <c r="I45" s="31">
        <v>1997269.86</v>
      </c>
      <c r="J45" s="31">
        <v>1747.39</v>
      </c>
      <c r="K45" s="30">
        <v>25</v>
      </c>
      <c r="L45" s="31">
        <v>44687</v>
      </c>
      <c r="M45" s="31">
        <v>1787.48</v>
      </c>
    </row>
    <row r="46" spans="1:13" x14ac:dyDescent="0.3">
      <c r="A46" s="14" t="s">
        <v>468</v>
      </c>
      <c r="B46" s="30">
        <v>57496</v>
      </c>
      <c r="C46" s="31">
        <v>106246904.31999999</v>
      </c>
      <c r="D46" s="31">
        <v>1847.9</v>
      </c>
      <c r="E46" s="30">
        <v>2199</v>
      </c>
      <c r="F46" s="31">
        <v>4062858.48</v>
      </c>
      <c r="G46" s="31">
        <v>1847.59</v>
      </c>
      <c r="H46" s="30">
        <v>906</v>
      </c>
      <c r="I46" s="31">
        <v>1673883.93</v>
      </c>
      <c r="J46" s="31">
        <v>1847.55</v>
      </c>
      <c r="K46" s="30">
        <v>0</v>
      </c>
      <c r="L46" s="31">
        <v>0</v>
      </c>
      <c r="M46" s="31">
        <v>0</v>
      </c>
    </row>
    <row r="47" spans="1:13" x14ac:dyDescent="0.3">
      <c r="A47" s="14" t="s">
        <v>469</v>
      </c>
      <c r="B47" s="30">
        <v>43435</v>
      </c>
      <c r="C47" s="31">
        <v>84613609.640000001</v>
      </c>
      <c r="D47" s="31">
        <v>1948.05</v>
      </c>
      <c r="E47" s="30">
        <v>1527</v>
      </c>
      <c r="F47" s="31">
        <v>2975347.69</v>
      </c>
      <c r="G47" s="31">
        <v>1948.49</v>
      </c>
      <c r="H47" s="30">
        <v>727</v>
      </c>
      <c r="I47" s="31">
        <v>1413969.07</v>
      </c>
      <c r="J47" s="31">
        <v>1944.94</v>
      </c>
      <c r="K47" s="30">
        <v>0</v>
      </c>
      <c r="L47" s="31">
        <v>0</v>
      </c>
      <c r="M47" s="31">
        <v>0</v>
      </c>
    </row>
    <row r="48" spans="1:13" x14ac:dyDescent="0.3">
      <c r="A48" s="14" t="s">
        <v>470</v>
      </c>
      <c r="B48" s="30">
        <v>75060</v>
      </c>
      <c r="C48" s="31">
        <v>158814411.02000001</v>
      </c>
      <c r="D48" s="31">
        <v>2115.83</v>
      </c>
      <c r="E48" s="30">
        <v>2361</v>
      </c>
      <c r="F48" s="31">
        <v>4984101.88</v>
      </c>
      <c r="G48" s="31">
        <v>2111.0100000000002</v>
      </c>
      <c r="H48" s="30">
        <v>921</v>
      </c>
      <c r="I48" s="31">
        <v>1939832.78</v>
      </c>
      <c r="J48" s="31">
        <v>2106.2199999999998</v>
      </c>
      <c r="K48" s="30">
        <v>0</v>
      </c>
      <c r="L48" s="31">
        <v>0</v>
      </c>
      <c r="M48" s="31">
        <v>0</v>
      </c>
    </row>
    <row r="49" spans="1:17" x14ac:dyDescent="0.3">
      <c r="A49" s="14" t="s">
        <v>471</v>
      </c>
      <c r="B49" s="30">
        <v>47404</v>
      </c>
      <c r="C49" s="31">
        <v>112137777.39</v>
      </c>
      <c r="D49" s="31">
        <v>2365.58</v>
      </c>
      <c r="E49" s="30">
        <v>1203</v>
      </c>
      <c r="F49" s="31">
        <v>2840133.37</v>
      </c>
      <c r="G49" s="31">
        <v>2360.88</v>
      </c>
      <c r="H49" s="30">
        <v>453</v>
      </c>
      <c r="I49" s="31">
        <v>1067079.26</v>
      </c>
      <c r="J49" s="31">
        <v>2355.58</v>
      </c>
      <c r="K49" s="30">
        <v>0</v>
      </c>
      <c r="L49" s="31">
        <v>0</v>
      </c>
      <c r="M49" s="31">
        <v>0</v>
      </c>
    </row>
    <row r="50" spans="1:17" x14ac:dyDescent="0.3">
      <c r="A50" s="14" t="s">
        <v>472</v>
      </c>
      <c r="B50" s="30">
        <v>32199</v>
      </c>
      <c r="C50" s="31">
        <v>84313685.069999993</v>
      </c>
      <c r="D50" s="31">
        <v>2618.52</v>
      </c>
      <c r="E50" s="30">
        <v>631</v>
      </c>
      <c r="F50" s="31">
        <v>1646153.32</v>
      </c>
      <c r="G50" s="31">
        <v>2608.8000000000002</v>
      </c>
      <c r="H50" s="30">
        <v>226</v>
      </c>
      <c r="I50" s="31">
        <v>587419.18999999994</v>
      </c>
      <c r="J50" s="31">
        <v>2599.1999999999998</v>
      </c>
      <c r="K50" s="30">
        <v>0</v>
      </c>
      <c r="L50" s="31">
        <v>0</v>
      </c>
      <c r="M50" s="31">
        <v>0</v>
      </c>
    </row>
    <row r="51" spans="1:17" x14ac:dyDescent="0.3">
      <c r="A51" s="14" t="s">
        <v>473</v>
      </c>
      <c r="B51" s="30">
        <v>22611</v>
      </c>
      <c r="C51" s="31">
        <v>64785079.5</v>
      </c>
      <c r="D51" s="31">
        <v>2865.2</v>
      </c>
      <c r="E51" s="30">
        <v>333</v>
      </c>
      <c r="F51" s="31">
        <v>952869.63</v>
      </c>
      <c r="G51" s="31">
        <v>2861.47</v>
      </c>
      <c r="H51" s="30">
        <v>152</v>
      </c>
      <c r="I51" s="31">
        <v>435674.89</v>
      </c>
      <c r="J51" s="31">
        <v>2866.28</v>
      </c>
      <c r="K51" s="30">
        <v>0</v>
      </c>
      <c r="L51" s="31">
        <v>0</v>
      </c>
      <c r="M51" s="31">
        <v>0</v>
      </c>
    </row>
    <row r="52" spans="1:17" x14ac:dyDescent="0.3">
      <c r="A52" s="14" t="s">
        <v>474</v>
      </c>
      <c r="B52" s="30">
        <v>14049</v>
      </c>
      <c r="C52" s="31">
        <v>43811632.539999999</v>
      </c>
      <c r="D52" s="31">
        <v>3118.49</v>
      </c>
      <c r="E52" s="30">
        <v>189</v>
      </c>
      <c r="F52" s="31">
        <v>590076.71</v>
      </c>
      <c r="G52" s="31">
        <v>3122.1</v>
      </c>
      <c r="H52" s="30">
        <v>92</v>
      </c>
      <c r="I52" s="31">
        <v>287199.46000000002</v>
      </c>
      <c r="J52" s="31">
        <v>3121.73</v>
      </c>
      <c r="K52" s="30">
        <v>0</v>
      </c>
      <c r="L52" s="31">
        <v>0</v>
      </c>
      <c r="M52" s="31">
        <v>0</v>
      </c>
    </row>
    <row r="53" spans="1:17" x14ac:dyDescent="0.3">
      <c r="A53" s="14" t="s">
        <v>475</v>
      </c>
      <c r="B53" s="30">
        <v>9915</v>
      </c>
      <c r="C53" s="31">
        <v>33375099.23</v>
      </c>
      <c r="D53" s="31">
        <v>3366.12</v>
      </c>
      <c r="E53" s="30">
        <v>110</v>
      </c>
      <c r="F53" s="31">
        <v>371392.53</v>
      </c>
      <c r="G53" s="31">
        <v>3376.3</v>
      </c>
      <c r="H53" s="30">
        <v>33</v>
      </c>
      <c r="I53" s="31">
        <v>111702.69</v>
      </c>
      <c r="J53" s="31">
        <v>3384.93</v>
      </c>
      <c r="K53" s="30">
        <v>0</v>
      </c>
      <c r="L53" s="31">
        <v>0</v>
      </c>
      <c r="M53" s="31">
        <v>0</v>
      </c>
    </row>
    <row r="54" spans="1:17" x14ac:dyDescent="0.3">
      <c r="A54" s="14" t="s">
        <v>476</v>
      </c>
      <c r="B54" s="30">
        <v>6708</v>
      </c>
      <c r="C54" s="31">
        <v>24260479.420000002</v>
      </c>
      <c r="D54" s="31">
        <v>3616.65</v>
      </c>
      <c r="E54" s="30">
        <v>77</v>
      </c>
      <c r="F54" s="31">
        <v>280178</v>
      </c>
      <c r="G54" s="31">
        <v>3638.68</v>
      </c>
      <c r="H54" s="30">
        <v>23</v>
      </c>
      <c r="I54" s="31">
        <v>83313.009999999995</v>
      </c>
      <c r="J54" s="31">
        <v>3622.3</v>
      </c>
      <c r="K54" s="30">
        <v>0</v>
      </c>
      <c r="L54" s="31">
        <v>0</v>
      </c>
      <c r="M54" s="31">
        <v>0</v>
      </c>
    </row>
    <row r="55" spans="1:17" x14ac:dyDescent="0.3">
      <c r="A55" s="14" t="s">
        <v>477</v>
      </c>
      <c r="B55" s="30">
        <v>4890</v>
      </c>
      <c r="C55" s="31">
        <v>18916338.09</v>
      </c>
      <c r="D55" s="31">
        <v>3868.37</v>
      </c>
      <c r="E55" s="30">
        <v>70</v>
      </c>
      <c r="F55" s="31">
        <v>270328.38</v>
      </c>
      <c r="G55" s="31">
        <v>3861.83</v>
      </c>
      <c r="H55" s="30">
        <v>17</v>
      </c>
      <c r="I55" s="31">
        <v>65384.52</v>
      </c>
      <c r="J55" s="31">
        <v>3846.15</v>
      </c>
      <c r="K55" s="30">
        <v>0</v>
      </c>
      <c r="L55" s="31">
        <v>0</v>
      </c>
      <c r="M55" s="31">
        <v>0</v>
      </c>
    </row>
    <row r="56" spans="1:17" x14ac:dyDescent="0.3">
      <c r="A56" s="14" t="s">
        <v>478</v>
      </c>
      <c r="B56" s="30">
        <v>3254</v>
      </c>
      <c r="C56" s="31">
        <v>13391754.75</v>
      </c>
      <c r="D56" s="31">
        <v>4115.47</v>
      </c>
      <c r="E56" s="30">
        <v>30</v>
      </c>
      <c r="F56" s="31">
        <v>123478.42</v>
      </c>
      <c r="G56" s="31">
        <v>4115.95</v>
      </c>
      <c r="H56" s="30">
        <v>6</v>
      </c>
      <c r="I56" s="31">
        <v>24849.62</v>
      </c>
      <c r="J56" s="31">
        <v>4141.6000000000004</v>
      </c>
      <c r="K56" s="30">
        <v>0</v>
      </c>
      <c r="L56" s="31">
        <v>0</v>
      </c>
      <c r="M56" s="31">
        <v>0</v>
      </c>
    </row>
    <row r="57" spans="1:17" x14ac:dyDescent="0.3">
      <c r="A57" s="14" t="s">
        <v>479</v>
      </c>
      <c r="B57" s="30">
        <v>2247</v>
      </c>
      <c r="C57" s="31">
        <v>9815865.9399999995</v>
      </c>
      <c r="D57" s="31">
        <v>4368.43</v>
      </c>
      <c r="E57" s="30">
        <v>15</v>
      </c>
      <c r="F57" s="31">
        <v>65367.76</v>
      </c>
      <c r="G57" s="31">
        <v>4357.8500000000004</v>
      </c>
      <c r="H57" s="30">
        <v>8</v>
      </c>
      <c r="I57" s="31">
        <v>35185.35</v>
      </c>
      <c r="J57" s="31">
        <v>4398.17</v>
      </c>
      <c r="K57" s="30">
        <v>1</v>
      </c>
      <c r="L57" s="31">
        <v>4468.7</v>
      </c>
      <c r="M57" s="31">
        <v>4468.7</v>
      </c>
    </row>
    <row r="58" spans="1:17" x14ac:dyDescent="0.3">
      <c r="A58" s="14" t="s">
        <v>480</v>
      </c>
      <c r="B58" s="30">
        <v>1790</v>
      </c>
      <c r="C58" s="31">
        <v>8258083.2000000002</v>
      </c>
      <c r="D58" s="31">
        <v>4613.45</v>
      </c>
      <c r="E58" s="30">
        <v>12</v>
      </c>
      <c r="F58" s="31">
        <v>54983.06</v>
      </c>
      <c r="G58" s="31">
        <v>4581.92</v>
      </c>
      <c r="H58" s="30">
        <v>4</v>
      </c>
      <c r="I58" s="31">
        <v>18506.88</v>
      </c>
      <c r="J58" s="31">
        <v>4626.72</v>
      </c>
      <c r="K58" s="30">
        <v>0</v>
      </c>
      <c r="L58" s="31">
        <v>0</v>
      </c>
      <c r="M58" s="31">
        <v>0</v>
      </c>
    </row>
    <row r="59" spans="1:17" x14ac:dyDescent="0.3">
      <c r="A59" s="14" t="s">
        <v>481</v>
      </c>
      <c r="B59" s="30">
        <v>1190</v>
      </c>
      <c r="C59" s="31">
        <v>5792697.8600000003</v>
      </c>
      <c r="D59" s="31">
        <v>4867.8100000000004</v>
      </c>
      <c r="E59" s="30">
        <v>5</v>
      </c>
      <c r="F59" s="31">
        <v>24317.23</v>
      </c>
      <c r="G59" s="31">
        <v>4863.45</v>
      </c>
      <c r="H59" s="30">
        <v>1</v>
      </c>
      <c r="I59" s="31">
        <v>4769.1499999999996</v>
      </c>
      <c r="J59" s="31">
        <v>4769.1499999999996</v>
      </c>
      <c r="K59" s="30">
        <v>0</v>
      </c>
      <c r="L59" s="31">
        <v>0</v>
      </c>
      <c r="M59" s="31">
        <v>0</v>
      </c>
    </row>
    <row r="60" spans="1:17" x14ac:dyDescent="0.3">
      <c r="A60" s="14" t="s">
        <v>482</v>
      </c>
      <c r="B60" s="30">
        <v>821</v>
      </c>
      <c r="C60" s="31">
        <v>4198828.7699999996</v>
      </c>
      <c r="D60" s="31">
        <v>5114.29</v>
      </c>
      <c r="E60" s="30">
        <v>4</v>
      </c>
      <c r="F60" s="31">
        <v>20617.22</v>
      </c>
      <c r="G60" s="31">
        <v>5154.3100000000004</v>
      </c>
      <c r="H60" s="30">
        <v>1</v>
      </c>
      <c r="I60" s="31">
        <v>5041.33</v>
      </c>
      <c r="J60" s="31">
        <v>5041.33</v>
      </c>
      <c r="K60" s="30">
        <v>0</v>
      </c>
      <c r="L60" s="31">
        <v>0</v>
      </c>
      <c r="M60" s="31">
        <v>0</v>
      </c>
    </row>
    <row r="61" spans="1:17" x14ac:dyDescent="0.3">
      <c r="A61" s="14" t="s">
        <v>483</v>
      </c>
      <c r="B61" s="30">
        <v>939</v>
      </c>
      <c r="C61" s="31">
        <v>5042833.7300000004</v>
      </c>
      <c r="D61" s="31">
        <v>5370.43</v>
      </c>
      <c r="E61" s="30">
        <v>2</v>
      </c>
      <c r="F61" s="31">
        <v>10673.78</v>
      </c>
      <c r="G61" s="31">
        <v>5336.89</v>
      </c>
      <c r="H61" s="30">
        <v>2</v>
      </c>
      <c r="I61" s="31">
        <v>10848.82</v>
      </c>
      <c r="J61" s="31">
        <v>5424.41</v>
      </c>
      <c r="K61" s="30">
        <v>1</v>
      </c>
      <c r="L61" s="31">
        <v>5362.44</v>
      </c>
      <c r="M61" s="31">
        <v>5362.44</v>
      </c>
    </row>
    <row r="62" spans="1:17" x14ac:dyDescent="0.3">
      <c r="A62" s="34" t="s">
        <v>484</v>
      </c>
      <c r="B62" s="30">
        <v>1343</v>
      </c>
      <c r="C62" s="31">
        <v>8047139.7400000002</v>
      </c>
      <c r="D62" s="31">
        <v>5991.91</v>
      </c>
      <c r="E62" s="30">
        <v>6</v>
      </c>
      <c r="F62" s="31">
        <v>37410.839999999997</v>
      </c>
      <c r="G62" s="31">
        <v>6235.14</v>
      </c>
      <c r="H62" s="30">
        <v>2</v>
      </c>
      <c r="I62" s="31">
        <v>12266.8</v>
      </c>
      <c r="J62" s="31">
        <v>6133.4</v>
      </c>
      <c r="K62" s="30">
        <v>0</v>
      </c>
      <c r="L62" s="31">
        <v>0</v>
      </c>
      <c r="M62" s="31">
        <v>0</v>
      </c>
    </row>
    <row r="63" spans="1:17" ht="15.6" x14ac:dyDescent="0.3">
      <c r="A63" s="45" t="s">
        <v>10</v>
      </c>
      <c r="B63" s="47">
        <f>SUM(B28:B62)</f>
        <v>1962691</v>
      </c>
      <c r="C63" s="48">
        <f>SUM(C28:C62)</f>
        <v>2434787442.6399999</v>
      </c>
      <c r="D63" s="47"/>
      <c r="E63" s="47">
        <f>SUM(E28:E62)</f>
        <v>375886</v>
      </c>
      <c r="F63" s="48">
        <f>SUM(F28:F62)</f>
        <v>293055112.64999992</v>
      </c>
      <c r="G63" s="47"/>
      <c r="H63" s="47">
        <f>SUM(H28:H62)</f>
        <v>173267</v>
      </c>
      <c r="I63" s="48">
        <f>SUM(I28:I62)</f>
        <v>128154353.47999999</v>
      </c>
      <c r="J63" s="47"/>
      <c r="K63" s="47">
        <f>SUM(K28:K62)</f>
        <v>30098</v>
      </c>
      <c r="L63" s="48">
        <f>SUM(L28:L62)</f>
        <v>13819243.779999999</v>
      </c>
      <c r="M63" s="47"/>
      <c r="O63" s="8"/>
      <c r="P63" s="8"/>
      <c r="Q63" s="9"/>
    </row>
    <row r="66" spans="2:6" x14ac:dyDescent="0.3">
      <c r="B66" s="8"/>
      <c r="C66" s="9"/>
    </row>
    <row r="67" spans="2:6" x14ac:dyDescent="0.3">
      <c r="B67" s="8"/>
      <c r="C67" s="9"/>
      <c r="E67" s="8"/>
      <c r="F67" s="9"/>
    </row>
    <row r="68" spans="2:6" x14ac:dyDescent="0.3">
      <c r="B68" s="8"/>
      <c r="C68" s="9"/>
      <c r="E68" s="8"/>
      <c r="F68" s="9"/>
    </row>
    <row r="69" spans="2:6" x14ac:dyDescent="0.3">
      <c r="B69" s="8"/>
      <c r="C69" s="9"/>
    </row>
  </sheetData>
  <mergeCells count="11">
    <mergeCell ref="A1:M1"/>
    <mergeCell ref="A26:A27"/>
    <mergeCell ref="A3:A4"/>
    <mergeCell ref="B26:D26"/>
    <mergeCell ref="E26:G26"/>
    <mergeCell ref="H26:J26"/>
    <mergeCell ref="K26:M26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77"/>
  <sheetViews>
    <sheetView workbookViewId="0">
      <selection activeCell="P32" sqref="P32"/>
    </sheetView>
  </sheetViews>
  <sheetFormatPr defaultColWidth="9.109375" defaultRowHeight="14.4" x14ac:dyDescent="0.3"/>
  <cols>
    <col min="1" max="1" width="14" customWidth="1"/>
    <col min="2" max="2" width="11.6640625" bestFit="1" customWidth="1"/>
    <col min="3" max="3" width="17.5546875" bestFit="1" customWidth="1"/>
    <col min="4" max="4" width="9.33203125" bestFit="1" customWidth="1"/>
    <col min="5" max="5" width="9.6640625" bestFit="1" customWidth="1"/>
    <col min="6" max="6" width="10.109375" customWidth="1"/>
    <col min="7" max="7" width="15.6640625" bestFit="1" customWidth="1"/>
    <col min="8" max="8" width="8.44140625" bestFit="1" customWidth="1"/>
    <col min="9" max="9" width="9.6640625" bestFit="1" customWidth="1"/>
    <col min="10" max="10" width="10.5546875" customWidth="1"/>
    <col min="11" max="11" width="15.6640625" bestFit="1" customWidth="1"/>
    <col min="12" max="12" width="8.44140625" bestFit="1" customWidth="1"/>
    <col min="13" max="13" width="9.6640625" bestFit="1" customWidth="1"/>
    <col min="14" max="14" width="10.109375" customWidth="1"/>
    <col min="15" max="15" width="13.88671875" customWidth="1"/>
    <col min="16" max="16" width="8.33203125" bestFit="1" customWidth="1"/>
    <col min="17" max="17" width="10.6640625" customWidth="1"/>
    <col min="19" max="20" width="15.44140625" bestFit="1" customWidth="1"/>
  </cols>
  <sheetData>
    <row r="1" spans="1:20" ht="15.6" x14ac:dyDescent="0.3">
      <c r="A1" s="438" t="s">
        <v>707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</row>
    <row r="2" spans="1:20" ht="16.2" thickBot="1" x14ac:dyDescent="0.3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5"/>
    </row>
    <row r="3" spans="1:20" x14ac:dyDescent="0.3">
      <c r="A3" s="439" t="s">
        <v>18</v>
      </c>
      <c r="B3" s="441" t="s">
        <v>5</v>
      </c>
      <c r="C3" s="442"/>
      <c r="D3" s="442"/>
      <c r="E3" s="443"/>
      <c r="F3" s="441" t="s">
        <v>6</v>
      </c>
      <c r="G3" s="442"/>
      <c r="H3" s="442"/>
      <c r="I3" s="443"/>
      <c r="J3" s="441" t="s">
        <v>19</v>
      </c>
      <c r="K3" s="442"/>
      <c r="L3" s="442"/>
      <c r="M3" s="443"/>
      <c r="N3" s="441" t="s">
        <v>20</v>
      </c>
      <c r="O3" s="442"/>
      <c r="P3" s="442"/>
      <c r="Q3" s="444"/>
    </row>
    <row r="4" spans="1:20" ht="15" thickBot="1" x14ac:dyDescent="0.35">
      <c r="A4" s="445"/>
      <c r="B4" s="152" t="s">
        <v>1</v>
      </c>
      <c r="C4" s="153" t="s">
        <v>50</v>
      </c>
      <c r="D4" s="153" t="s">
        <v>21</v>
      </c>
      <c r="E4" s="153" t="s">
        <v>432</v>
      </c>
      <c r="F4" s="152" t="s">
        <v>1</v>
      </c>
      <c r="G4" s="153" t="s">
        <v>50</v>
      </c>
      <c r="H4" s="153" t="s">
        <v>21</v>
      </c>
      <c r="I4" s="153" t="s">
        <v>432</v>
      </c>
      <c r="J4" s="152" t="s">
        <v>1</v>
      </c>
      <c r="K4" s="153" t="s">
        <v>50</v>
      </c>
      <c r="L4" s="153" t="s">
        <v>21</v>
      </c>
      <c r="M4" s="153" t="s">
        <v>432</v>
      </c>
      <c r="N4" s="152" t="s">
        <v>1</v>
      </c>
      <c r="O4" s="153" t="s">
        <v>50</v>
      </c>
      <c r="P4" s="153" t="s">
        <v>21</v>
      </c>
      <c r="Q4" s="154" t="s">
        <v>432</v>
      </c>
    </row>
    <row r="5" spans="1:20" x14ac:dyDescent="0.3">
      <c r="A5" s="147" t="s">
        <v>450</v>
      </c>
      <c r="B5" s="148">
        <v>19880</v>
      </c>
      <c r="C5" s="149">
        <v>1136205.5900000001</v>
      </c>
      <c r="D5" s="149">
        <v>57.15</v>
      </c>
      <c r="E5" s="149">
        <v>56.74</v>
      </c>
      <c r="F5" s="148">
        <v>5175</v>
      </c>
      <c r="G5" s="149">
        <v>333250.73</v>
      </c>
      <c r="H5" s="149">
        <v>64.400000000000006</v>
      </c>
      <c r="I5" s="149">
        <v>72.62</v>
      </c>
      <c r="J5" s="148">
        <v>953</v>
      </c>
      <c r="K5" s="149">
        <v>57787.11</v>
      </c>
      <c r="L5" s="149">
        <v>60.64</v>
      </c>
      <c r="M5" s="149">
        <v>61.73</v>
      </c>
      <c r="N5" s="148">
        <v>933</v>
      </c>
      <c r="O5" s="149">
        <v>74884.009999999995</v>
      </c>
      <c r="P5" s="150">
        <v>80.260000000000005</v>
      </c>
      <c r="Q5" s="151">
        <v>80.95</v>
      </c>
    </row>
    <row r="6" spans="1:20" x14ac:dyDescent="0.3">
      <c r="A6" s="140" t="s">
        <v>451</v>
      </c>
      <c r="B6" s="98">
        <v>17198</v>
      </c>
      <c r="C6" s="99">
        <v>2509397.63</v>
      </c>
      <c r="D6" s="99">
        <v>145.91</v>
      </c>
      <c r="E6" s="99">
        <v>144.01</v>
      </c>
      <c r="F6" s="98">
        <v>7932</v>
      </c>
      <c r="G6" s="99">
        <v>1170544.7</v>
      </c>
      <c r="H6" s="99">
        <v>147.57</v>
      </c>
      <c r="I6" s="99">
        <v>148.94</v>
      </c>
      <c r="J6" s="98">
        <v>874</v>
      </c>
      <c r="K6" s="99">
        <v>127585.57</v>
      </c>
      <c r="L6" s="99">
        <v>145.97999999999999</v>
      </c>
      <c r="M6" s="99">
        <v>143.74</v>
      </c>
      <c r="N6" s="98">
        <v>2234</v>
      </c>
      <c r="O6" s="99">
        <v>356114.41</v>
      </c>
      <c r="P6" s="97">
        <v>159.41</v>
      </c>
      <c r="Q6" s="141">
        <v>168.27</v>
      </c>
    </row>
    <row r="7" spans="1:20" x14ac:dyDescent="0.3">
      <c r="A7" s="140" t="s">
        <v>452</v>
      </c>
      <c r="B7" s="98">
        <v>11550</v>
      </c>
      <c r="C7" s="99">
        <v>2860288</v>
      </c>
      <c r="D7" s="99">
        <v>247.64</v>
      </c>
      <c r="E7" s="99">
        <v>247.07</v>
      </c>
      <c r="F7" s="98">
        <v>15950</v>
      </c>
      <c r="G7" s="99">
        <v>3812755.6</v>
      </c>
      <c r="H7" s="99">
        <v>239.04</v>
      </c>
      <c r="I7" s="99">
        <v>228.88</v>
      </c>
      <c r="J7" s="98">
        <v>2193</v>
      </c>
      <c r="K7" s="99">
        <v>580079.74</v>
      </c>
      <c r="L7" s="99">
        <v>264.51</v>
      </c>
      <c r="M7" s="99">
        <v>268.11</v>
      </c>
      <c r="N7" s="98">
        <v>2626</v>
      </c>
      <c r="O7" s="99">
        <v>652263.06999999995</v>
      </c>
      <c r="P7" s="97">
        <v>248.39</v>
      </c>
      <c r="Q7" s="141">
        <v>251.37</v>
      </c>
    </row>
    <row r="8" spans="1:20" x14ac:dyDescent="0.3">
      <c r="A8" s="140" t="s">
        <v>453</v>
      </c>
      <c r="B8" s="98">
        <v>17203</v>
      </c>
      <c r="C8" s="99">
        <v>6198948.6399999997</v>
      </c>
      <c r="D8" s="99">
        <v>360.34</v>
      </c>
      <c r="E8" s="99">
        <v>366.05</v>
      </c>
      <c r="F8" s="98">
        <v>7994</v>
      </c>
      <c r="G8" s="99">
        <v>2897200.28</v>
      </c>
      <c r="H8" s="99">
        <v>362.42</v>
      </c>
      <c r="I8" s="99">
        <v>376.89</v>
      </c>
      <c r="J8" s="98">
        <v>10544</v>
      </c>
      <c r="K8" s="99">
        <v>3775416.24</v>
      </c>
      <c r="L8" s="99">
        <v>358.06</v>
      </c>
      <c r="M8" s="99">
        <v>363.18</v>
      </c>
      <c r="N8" s="98">
        <v>2223</v>
      </c>
      <c r="O8" s="99">
        <v>765756.49</v>
      </c>
      <c r="P8" s="97">
        <v>344.47</v>
      </c>
      <c r="Q8" s="141">
        <v>348.95</v>
      </c>
    </row>
    <row r="9" spans="1:20" x14ac:dyDescent="0.3">
      <c r="A9" s="140" t="s">
        <v>454</v>
      </c>
      <c r="B9" s="98">
        <v>99335</v>
      </c>
      <c r="C9" s="99">
        <v>44627412.509999998</v>
      </c>
      <c r="D9" s="99">
        <v>449.26</v>
      </c>
      <c r="E9" s="99">
        <v>448.2</v>
      </c>
      <c r="F9" s="98">
        <v>67834</v>
      </c>
      <c r="G9" s="99">
        <v>30354927.039999999</v>
      </c>
      <c r="H9" s="99">
        <v>447.49</v>
      </c>
      <c r="I9" s="99">
        <v>446.87</v>
      </c>
      <c r="J9" s="98">
        <v>39642</v>
      </c>
      <c r="K9" s="99">
        <v>17602089.48</v>
      </c>
      <c r="L9" s="99">
        <v>444.03</v>
      </c>
      <c r="M9" s="99">
        <v>433.73</v>
      </c>
      <c r="N9" s="98">
        <v>15805</v>
      </c>
      <c r="O9" s="99">
        <v>6622383.1799999997</v>
      </c>
      <c r="P9" s="97">
        <v>419.01</v>
      </c>
      <c r="Q9" s="141">
        <v>418.95</v>
      </c>
    </row>
    <row r="10" spans="1:20" x14ac:dyDescent="0.3">
      <c r="A10" s="140" t="s">
        <v>455</v>
      </c>
      <c r="B10" s="98">
        <v>144561</v>
      </c>
      <c r="C10" s="99">
        <v>79616307.530000001</v>
      </c>
      <c r="D10" s="99">
        <v>550.75</v>
      </c>
      <c r="E10" s="99">
        <v>550.21</v>
      </c>
      <c r="F10" s="98">
        <v>56749</v>
      </c>
      <c r="G10" s="99">
        <v>31201790.059999999</v>
      </c>
      <c r="H10" s="99">
        <v>549.82000000000005</v>
      </c>
      <c r="I10" s="99">
        <v>546.70000000000005</v>
      </c>
      <c r="J10" s="98">
        <v>27201</v>
      </c>
      <c r="K10" s="99">
        <v>14917353.220000001</v>
      </c>
      <c r="L10" s="99">
        <v>548.41</v>
      </c>
      <c r="M10" s="99">
        <v>549.58000000000004</v>
      </c>
      <c r="N10" s="98">
        <v>3</v>
      </c>
      <c r="O10" s="99">
        <v>1787.31</v>
      </c>
      <c r="P10" s="97">
        <v>595.77</v>
      </c>
      <c r="Q10" s="141">
        <v>595.77</v>
      </c>
    </row>
    <row r="11" spans="1:20" x14ac:dyDescent="0.3">
      <c r="A11" s="140" t="s">
        <v>456</v>
      </c>
      <c r="B11" s="98">
        <v>171075</v>
      </c>
      <c r="C11" s="99">
        <v>110831050.67</v>
      </c>
      <c r="D11" s="99">
        <v>647.85</v>
      </c>
      <c r="E11" s="99">
        <v>645.9</v>
      </c>
      <c r="F11" s="98">
        <v>35246</v>
      </c>
      <c r="G11" s="99">
        <v>22846714.27</v>
      </c>
      <c r="H11" s="99">
        <v>648.21</v>
      </c>
      <c r="I11" s="99">
        <v>647.59</v>
      </c>
      <c r="J11" s="98">
        <v>22533</v>
      </c>
      <c r="K11" s="99">
        <v>14527985.779999999</v>
      </c>
      <c r="L11" s="99">
        <v>644.74</v>
      </c>
      <c r="M11" s="99">
        <v>641.67999999999995</v>
      </c>
      <c r="N11" s="98">
        <v>13</v>
      </c>
      <c r="O11" s="99">
        <v>8046.35</v>
      </c>
      <c r="P11" s="97">
        <v>618.95000000000005</v>
      </c>
      <c r="Q11" s="141">
        <v>618.95000000000005</v>
      </c>
    </row>
    <row r="12" spans="1:20" x14ac:dyDescent="0.3">
      <c r="A12" s="140" t="s">
        <v>457</v>
      </c>
      <c r="B12" s="98">
        <v>132629</v>
      </c>
      <c r="C12" s="99">
        <v>99327213.219999999</v>
      </c>
      <c r="D12" s="99">
        <v>748.91</v>
      </c>
      <c r="E12" s="99">
        <v>748.64</v>
      </c>
      <c r="F12" s="98">
        <v>29307</v>
      </c>
      <c r="G12" s="99">
        <v>21953768.98</v>
      </c>
      <c r="H12" s="99">
        <v>749.1</v>
      </c>
      <c r="I12" s="99">
        <v>748.98</v>
      </c>
      <c r="J12" s="98">
        <v>12399</v>
      </c>
      <c r="K12" s="99">
        <v>9253466.1699999999</v>
      </c>
      <c r="L12" s="99">
        <v>746.31</v>
      </c>
      <c r="M12" s="99">
        <v>744.49</v>
      </c>
      <c r="N12" s="98">
        <v>0</v>
      </c>
      <c r="O12" s="99">
        <v>0</v>
      </c>
      <c r="P12" s="97">
        <v>0</v>
      </c>
      <c r="Q12" s="141" t="s">
        <v>430</v>
      </c>
    </row>
    <row r="13" spans="1:20" x14ac:dyDescent="0.3">
      <c r="A13" s="140" t="s">
        <v>458</v>
      </c>
      <c r="B13" s="98">
        <v>109127</v>
      </c>
      <c r="C13" s="99">
        <v>92638131.760000005</v>
      </c>
      <c r="D13" s="99">
        <v>848.9</v>
      </c>
      <c r="E13" s="99">
        <v>848.18</v>
      </c>
      <c r="F13" s="98">
        <v>27231</v>
      </c>
      <c r="G13" s="99">
        <v>23172331.690000001</v>
      </c>
      <c r="H13" s="99">
        <v>850.95</v>
      </c>
      <c r="I13" s="99">
        <v>849.63</v>
      </c>
      <c r="J13" s="98">
        <v>14575</v>
      </c>
      <c r="K13" s="99">
        <v>12385120.49</v>
      </c>
      <c r="L13" s="99">
        <v>849.75</v>
      </c>
      <c r="M13" s="99">
        <v>846</v>
      </c>
      <c r="N13" s="98">
        <v>6220</v>
      </c>
      <c r="O13" s="99">
        <v>5267923.68</v>
      </c>
      <c r="P13" s="97">
        <v>846.93</v>
      </c>
      <c r="Q13" s="141">
        <v>846</v>
      </c>
    </row>
    <row r="14" spans="1:20" x14ac:dyDescent="0.3">
      <c r="A14" s="140" t="s">
        <v>459</v>
      </c>
      <c r="B14" s="98">
        <v>107078</v>
      </c>
      <c r="C14" s="99">
        <v>101855742.94</v>
      </c>
      <c r="D14" s="99">
        <v>951.23</v>
      </c>
      <c r="E14" s="99">
        <v>951.92</v>
      </c>
      <c r="F14" s="98">
        <v>25069</v>
      </c>
      <c r="G14" s="99">
        <v>23871529.109999999</v>
      </c>
      <c r="H14" s="99">
        <v>952.23</v>
      </c>
      <c r="I14" s="99">
        <v>953.32</v>
      </c>
      <c r="J14" s="98">
        <v>7755</v>
      </c>
      <c r="K14" s="99">
        <v>7376616.8899999997</v>
      </c>
      <c r="L14" s="99">
        <v>951.21</v>
      </c>
      <c r="M14" s="99">
        <v>950.96</v>
      </c>
      <c r="N14" s="98">
        <v>6</v>
      </c>
      <c r="O14" s="99">
        <v>5613.73</v>
      </c>
      <c r="P14" s="97">
        <v>935.62</v>
      </c>
      <c r="Q14" s="141">
        <v>931.28</v>
      </c>
    </row>
    <row r="15" spans="1:20" x14ac:dyDescent="0.3">
      <c r="A15" s="140" t="s">
        <v>437</v>
      </c>
      <c r="B15" s="98">
        <v>557506</v>
      </c>
      <c r="C15" s="99">
        <v>698267072.80999994</v>
      </c>
      <c r="D15" s="99">
        <v>1252.48</v>
      </c>
      <c r="E15" s="99">
        <v>1255.54</v>
      </c>
      <c r="F15" s="98">
        <v>75513</v>
      </c>
      <c r="G15" s="99">
        <v>90828541.620000005</v>
      </c>
      <c r="H15" s="99">
        <v>1202.82</v>
      </c>
      <c r="I15" s="99">
        <v>1185.6199999999999</v>
      </c>
      <c r="J15" s="98">
        <v>26200</v>
      </c>
      <c r="K15" s="99">
        <v>31954316.109999999</v>
      </c>
      <c r="L15" s="99">
        <v>1219.6300000000001</v>
      </c>
      <c r="M15" s="99">
        <v>1218.7</v>
      </c>
      <c r="N15" s="98">
        <v>8</v>
      </c>
      <c r="O15" s="99">
        <v>9953.41</v>
      </c>
      <c r="P15" s="97">
        <v>1244.18</v>
      </c>
      <c r="Q15" s="141">
        <v>1264.95</v>
      </c>
    </row>
    <row r="16" spans="1:20" x14ac:dyDescent="0.3">
      <c r="A16" s="140" t="s">
        <v>438</v>
      </c>
      <c r="B16" s="98">
        <v>351129</v>
      </c>
      <c r="C16" s="99">
        <v>599957965.09000003</v>
      </c>
      <c r="D16" s="99">
        <v>1708.65</v>
      </c>
      <c r="E16" s="99">
        <v>1688.83</v>
      </c>
      <c r="F16" s="98">
        <v>16838</v>
      </c>
      <c r="G16" s="99">
        <v>28339676.440000001</v>
      </c>
      <c r="H16" s="99">
        <v>1683.08</v>
      </c>
      <c r="I16" s="99">
        <v>1652.64</v>
      </c>
      <c r="J16" s="98">
        <v>6457</v>
      </c>
      <c r="K16" s="99">
        <v>10907462.93</v>
      </c>
      <c r="L16" s="99">
        <v>1689.25</v>
      </c>
      <c r="M16" s="99">
        <v>1664.34</v>
      </c>
      <c r="N16" s="98">
        <v>25</v>
      </c>
      <c r="O16" s="99">
        <v>44687</v>
      </c>
      <c r="P16" s="97">
        <v>1787.48</v>
      </c>
      <c r="Q16" s="141">
        <v>1787.48</v>
      </c>
      <c r="T16" s="8"/>
    </row>
    <row r="17" spans="1:20" x14ac:dyDescent="0.3">
      <c r="A17" s="140" t="s">
        <v>439</v>
      </c>
      <c r="B17" s="98">
        <v>122464</v>
      </c>
      <c r="C17" s="99">
        <v>270952188.41000003</v>
      </c>
      <c r="D17" s="99">
        <v>2212.5</v>
      </c>
      <c r="E17" s="99">
        <v>2195.9499999999998</v>
      </c>
      <c r="F17" s="98">
        <v>3564</v>
      </c>
      <c r="G17" s="99">
        <v>7824235.25</v>
      </c>
      <c r="H17" s="99">
        <v>2195.35</v>
      </c>
      <c r="I17" s="99">
        <v>2174.42</v>
      </c>
      <c r="J17" s="98">
        <v>1374</v>
      </c>
      <c r="K17" s="99">
        <v>3006912.04</v>
      </c>
      <c r="L17" s="99">
        <v>2188.44</v>
      </c>
      <c r="M17" s="99">
        <v>2161.06</v>
      </c>
      <c r="N17" s="98">
        <v>0</v>
      </c>
      <c r="O17" s="99">
        <v>0</v>
      </c>
      <c r="P17" s="97">
        <v>0</v>
      </c>
      <c r="Q17" s="141" t="s">
        <v>430</v>
      </c>
      <c r="S17" s="8"/>
    </row>
    <row r="18" spans="1:20" x14ac:dyDescent="0.3">
      <c r="A18" s="140" t="s">
        <v>486</v>
      </c>
      <c r="B18" s="98">
        <v>54810</v>
      </c>
      <c r="C18" s="99">
        <v>149098764.56999999</v>
      </c>
      <c r="D18" s="99">
        <v>2720.28</v>
      </c>
      <c r="E18" s="99">
        <v>2706.5</v>
      </c>
      <c r="F18" s="98">
        <v>964</v>
      </c>
      <c r="G18" s="99">
        <v>2599022.9500000002</v>
      </c>
      <c r="H18" s="99">
        <v>2696.08</v>
      </c>
      <c r="I18" s="99">
        <v>2674.31</v>
      </c>
      <c r="J18" s="98">
        <v>378</v>
      </c>
      <c r="K18" s="99">
        <v>1023094.08</v>
      </c>
      <c r="L18" s="99">
        <v>2706.6</v>
      </c>
      <c r="M18" s="99">
        <v>2690.87</v>
      </c>
      <c r="N18" s="98">
        <v>0</v>
      </c>
      <c r="O18" s="99">
        <v>0</v>
      </c>
      <c r="P18" s="97">
        <v>0</v>
      </c>
      <c r="Q18" s="141" t="s">
        <v>430</v>
      </c>
    </row>
    <row r="19" spans="1:20" x14ac:dyDescent="0.3">
      <c r="A19" s="140" t="s">
        <v>487</v>
      </c>
      <c r="B19" s="98">
        <v>23964</v>
      </c>
      <c r="C19" s="99">
        <v>77186731.769999996</v>
      </c>
      <c r="D19" s="99">
        <v>3220.95</v>
      </c>
      <c r="E19" s="99">
        <v>3208.02</v>
      </c>
      <c r="F19" s="98">
        <v>299</v>
      </c>
      <c r="G19" s="99">
        <v>961469.24</v>
      </c>
      <c r="H19" s="99">
        <v>3215.62</v>
      </c>
      <c r="I19" s="99">
        <v>3196.05</v>
      </c>
      <c r="J19" s="98">
        <v>125</v>
      </c>
      <c r="K19" s="99">
        <v>398902.15</v>
      </c>
      <c r="L19" s="99">
        <v>3191.22</v>
      </c>
      <c r="M19" s="99">
        <v>3156.11</v>
      </c>
      <c r="N19" s="98">
        <v>0</v>
      </c>
      <c r="O19" s="99">
        <v>0</v>
      </c>
      <c r="P19" s="97">
        <v>0</v>
      </c>
      <c r="Q19" s="141" t="s">
        <v>430</v>
      </c>
    </row>
    <row r="20" spans="1:20" x14ac:dyDescent="0.3">
      <c r="A20" s="140" t="s">
        <v>488</v>
      </c>
      <c r="B20" s="98">
        <v>11598</v>
      </c>
      <c r="C20" s="99">
        <v>43176817.509999998</v>
      </c>
      <c r="D20" s="99">
        <v>3722.78</v>
      </c>
      <c r="E20" s="99">
        <v>3710.28</v>
      </c>
      <c r="F20" s="98">
        <v>147</v>
      </c>
      <c r="G20" s="99">
        <v>550506.38</v>
      </c>
      <c r="H20" s="99">
        <v>3744.94</v>
      </c>
      <c r="I20" s="99">
        <v>3742.05</v>
      </c>
      <c r="J20" s="98">
        <v>40</v>
      </c>
      <c r="K20" s="99">
        <v>148697.53</v>
      </c>
      <c r="L20" s="99">
        <v>3717.44</v>
      </c>
      <c r="M20" s="99">
        <v>3724.52</v>
      </c>
      <c r="N20" s="98">
        <v>0</v>
      </c>
      <c r="O20" s="99">
        <v>0</v>
      </c>
      <c r="P20" s="97">
        <v>0</v>
      </c>
      <c r="Q20" s="141" t="s">
        <v>430</v>
      </c>
      <c r="S20" s="8"/>
    </row>
    <row r="21" spans="1:20" ht="15" thickBot="1" x14ac:dyDescent="0.35">
      <c r="A21" s="142" t="s">
        <v>489</v>
      </c>
      <c r="B21" s="143">
        <v>11584</v>
      </c>
      <c r="C21" s="144">
        <v>54547203.990000002</v>
      </c>
      <c r="D21" s="144">
        <v>4708.84</v>
      </c>
      <c r="E21" s="144">
        <v>4533.93</v>
      </c>
      <c r="F21" s="143">
        <v>74</v>
      </c>
      <c r="G21" s="144">
        <v>336848.31</v>
      </c>
      <c r="H21" s="144">
        <v>4552</v>
      </c>
      <c r="I21" s="144">
        <v>4335.12</v>
      </c>
      <c r="J21" s="143">
        <v>24</v>
      </c>
      <c r="K21" s="144">
        <v>111467.95</v>
      </c>
      <c r="L21" s="144">
        <v>4644.5</v>
      </c>
      <c r="M21" s="144">
        <v>4426.8900000000003</v>
      </c>
      <c r="N21" s="143">
        <v>2</v>
      </c>
      <c r="O21" s="144">
        <v>9831.14</v>
      </c>
      <c r="P21" s="145">
        <v>4915.57</v>
      </c>
      <c r="Q21" s="146">
        <v>4915.57</v>
      </c>
    </row>
    <row r="22" spans="1:20" ht="16.2" thickBot="1" x14ac:dyDescent="0.35">
      <c r="A22" s="136" t="s">
        <v>527</v>
      </c>
      <c r="B22" s="137">
        <v>1962691</v>
      </c>
      <c r="C22" s="138">
        <v>2434787442.6399999</v>
      </c>
      <c r="D22" s="138">
        <v>1240.54</v>
      </c>
      <c r="E22" s="138">
        <v>1137.55</v>
      </c>
      <c r="F22" s="137">
        <v>375886</v>
      </c>
      <c r="G22" s="138">
        <v>293055112.64999998</v>
      </c>
      <c r="H22" s="138">
        <v>779.64</v>
      </c>
      <c r="I22" s="138">
        <v>672.22</v>
      </c>
      <c r="J22" s="137">
        <v>173267</v>
      </c>
      <c r="K22" s="138">
        <v>128154353.48</v>
      </c>
      <c r="L22" s="138">
        <v>739.64</v>
      </c>
      <c r="M22" s="138">
        <v>619.51</v>
      </c>
      <c r="N22" s="137">
        <v>30098</v>
      </c>
      <c r="O22" s="138">
        <v>13819243.779999999</v>
      </c>
      <c r="P22" s="139">
        <v>459.14</v>
      </c>
      <c r="Q22" s="245">
        <v>418.95</v>
      </c>
      <c r="S22" s="8"/>
      <c r="T22" s="9"/>
    </row>
    <row r="23" spans="1:20" x14ac:dyDescent="0.3"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</row>
    <row r="24" spans="1:20" ht="15.6" x14ac:dyDescent="0.3">
      <c r="A24" s="438" t="s">
        <v>708</v>
      </c>
      <c r="B24" s="438"/>
      <c r="C24" s="438"/>
      <c r="D24" s="438"/>
      <c r="E24" s="438"/>
      <c r="F24" s="438"/>
      <c r="G24" s="438"/>
      <c r="H24" s="438"/>
      <c r="I24" s="438"/>
      <c r="J24" s="438"/>
      <c r="K24" s="438"/>
      <c r="L24" s="438"/>
      <c r="M24" s="438"/>
      <c r="N24" s="438"/>
      <c r="O24" s="438"/>
      <c r="P24" s="438"/>
      <c r="Q24" s="438"/>
    </row>
    <row r="25" spans="1:20" ht="16.2" thickBot="1" x14ac:dyDescent="0.35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5"/>
    </row>
    <row r="26" spans="1:20" x14ac:dyDescent="0.3">
      <c r="A26" s="439" t="s">
        <v>18</v>
      </c>
      <c r="B26" s="441" t="s">
        <v>5</v>
      </c>
      <c r="C26" s="442"/>
      <c r="D26" s="442"/>
      <c r="E26" s="443"/>
      <c r="F26" s="441" t="s">
        <v>6</v>
      </c>
      <c r="G26" s="442"/>
      <c r="H26" s="442"/>
      <c r="I26" s="443"/>
      <c r="J26" s="441" t="s">
        <v>19</v>
      </c>
      <c r="K26" s="442"/>
      <c r="L26" s="442"/>
      <c r="M26" s="443"/>
      <c r="N26" s="441" t="s">
        <v>20</v>
      </c>
      <c r="O26" s="442"/>
      <c r="P26" s="442"/>
      <c r="Q26" s="444"/>
      <c r="S26" s="8"/>
    </row>
    <row r="27" spans="1:20" ht="15" thickBot="1" x14ac:dyDescent="0.35">
      <c r="A27" s="445"/>
      <c r="B27" s="152" t="s">
        <v>1</v>
      </c>
      <c r="C27" s="153" t="s">
        <v>50</v>
      </c>
      <c r="D27" s="153" t="s">
        <v>21</v>
      </c>
      <c r="E27" s="153" t="s">
        <v>432</v>
      </c>
      <c r="F27" s="152" t="s">
        <v>1</v>
      </c>
      <c r="G27" s="153" t="s">
        <v>50</v>
      </c>
      <c r="H27" s="153" t="s">
        <v>21</v>
      </c>
      <c r="I27" s="153" t="s">
        <v>432</v>
      </c>
      <c r="J27" s="152" t="s">
        <v>1</v>
      </c>
      <c r="K27" s="153" t="s">
        <v>50</v>
      </c>
      <c r="L27" s="153" t="s">
        <v>21</v>
      </c>
      <c r="M27" s="153" t="s">
        <v>432</v>
      </c>
      <c r="N27" s="152" t="s">
        <v>1</v>
      </c>
      <c r="O27" s="153" t="s">
        <v>50</v>
      </c>
      <c r="P27" s="153" t="s">
        <v>21</v>
      </c>
      <c r="Q27" s="154" t="s">
        <v>432</v>
      </c>
    </row>
    <row r="28" spans="1:20" x14ac:dyDescent="0.3">
      <c r="A28" s="147" t="s">
        <v>450</v>
      </c>
      <c r="B28" s="148">
        <v>11111</v>
      </c>
      <c r="C28" s="149">
        <v>623422.11</v>
      </c>
      <c r="D28" s="149">
        <v>56.11</v>
      </c>
      <c r="E28" s="149">
        <v>54.7</v>
      </c>
      <c r="F28" s="148">
        <v>757</v>
      </c>
      <c r="G28" s="149">
        <v>47557.04</v>
      </c>
      <c r="H28" s="149">
        <v>62.82</v>
      </c>
      <c r="I28" s="149">
        <v>72.569999999999993</v>
      </c>
      <c r="J28" s="148">
        <v>582</v>
      </c>
      <c r="K28" s="149">
        <v>35491.699999999997</v>
      </c>
      <c r="L28" s="149">
        <v>60.98</v>
      </c>
      <c r="M28" s="149">
        <v>62.57</v>
      </c>
      <c r="N28" s="148">
        <v>426</v>
      </c>
      <c r="O28" s="149">
        <v>33873.910000000003</v>
      </c>
      <c r="P28" s="150">
        <v>79.52</v>
      </c>
      <c r="Q28" s="151">
        <v>80.95</v>
      </c>
      <c r="S28" s="8"/>
    </row>
    <row r="29" spans="1:20" x14ac:dyDescent="0.3">
      <c r="A29" s="140" t="s">
        <v>451</v>
      </c>
      <c r="B29" s="98">
        <v>7921</v>
      </c>
      <c r="C29" s="99">
        <v>1141296.82</v>
      </c>
      <c r="D29" s="99">
        <v>144.08000000000001</v>
      </c>
      <c r="E29" s="99">
        <v>141.02000000000001</v>
      </c>
      <c r="F29" s="98">
        <v>2343</v>
      </c>
      <c r="G29" s="99">
        <v>349679.03</v>
      </c>
      <c r="H29" s="99">
        <v>149.24</v>
      </c>
      <c r="I29" s="99">
        <v>148.94</v>
      </c>
      <c r="J29" s="98">
        <v>539</v>
      </c>
      <c r="K29" s="99">
        <v>79118.64</v>
      </c>
      <c r="L29" s="99">
        <v>146.79</v>
      </c>
      <c r="M29" s="99">
        <v>144.66999999999999</v>
      </c>
      <c r="N29" s="98">
        <v>728</v>
      </c>
      <c r="O29" s="99">
        <v>118132.14</v>
      </c>
      <c r="P29" s="97">
        <v>162.27000000000001</v>
      </c>
      <c r="Q29" s="141">
        <v>168.27</v>
      </c>
    </row>
    <row r="30" spans="1:20" x14ac:dyDescent="0.3">
      <c r="A30" s="140" t="s">
        <v>452</v>
      </c>
      <c r="B30" s="98">
        <v>4967</v>
      </c>
      <c r="C30" s="99">
        <v>1232939.8700000001</v>
      </c>
      <c r="D30" s="99">
        <v>248.23</v>
      </c>
      <c r="E30" s="99">
        <v>248.02</v>
      </c>
      <c r="F30" s="98">
        <v>6601</v>
      </c>
      <c r="G30" s="99">
        <v>1557286.31</v>
      </c>
      <c r="H30" s="99">
        <v>235.92</v>
      </c>
      <c r="I30" s="99">
        <v>223.89</v>
      </c>
      <c r="J30" s="98">
        <v>939</v>
      </c>
      <c r="K30" s="99">
        <v>246533.58</v>
      </c>
      <c r="L30" s="99">
        <v>262.55</v>
      </c>
      <c r="M30" s="99">
        <v>267.45</v>
      </c>
      <c r="N30" s="98">
        <v>776</v>
      </c>
      <c r="O30" s="99">
        <v>194162.81</v>
      </c>
      <c r="P30" s="97">
        <v>250.21</v>
      </c>
      <c r="Q30" s="141">
        <v>251.37</v>
      </c>
    </row>
    <row r="31" spans="1:20" x14ac:dyDescent="0.3">
      <c r="A31" s="140" t="s">
        <v>453</v>
      </c>
      <c r="B31" s="98">
        <v>5565</v>
      </c>
      <c r="C31" s="99">
        <v>1975172.5</v>
      </c>
      <c r="D31" s="99">
        <v>354.93</v>
      </c>
      <c r="E31" s="99">
        <v>358.12</v>
      </c>
      <c r="F31" s="98">
        <v>1137</v>
      </c>
      <c r="G31" s="99">
        <v>392221.38</v>
      </c>
      <c r="H31" s="99">
        <v>344.96</v>
      </c>
      <c r="I31" s="99">
        <v>340.17</v>
      </c>
      <c r="J31" s="98">
        <v>4498</v>
      </c>
      <c r="K31" s="99">
        <v>1609748.85</v>
      </c>
      <c r="L31" s="99">
        <v>357.88</v>
      </c>
      <c r="M31" s="99">
        <v>362.21</v>
      </c>
      <c r="N31" s="98">
        <v>717</v>
      </c>
      <c r="O31" s="99">
        <v>246957.76</v>
      </c>
      <c r="P31" s="97">
        <v>344.43</v>
      </c>
      <c r="Q31" s="141">
        <v>348.95</v>
      </c>
    </row>
    <row r="32" spans="1:20" x14ac:dyDescent="0.3">
      <c r="A32" s="140" t="s">
        <v>454</v>
      </c>
      <c r="B32" s="98">
        <v>28080</v>
      </c>
      <c r="C32" s="99">
        <v>12664247.199999999</v>
      </c>
      <c r="D32" s="99">
        <v>451.01</v>
      </c>
      <c r="E32" s="99">
        <v>451.15</v>
      </c>
      <c r="F32" s="98">
        <v>10975</v>
      </c>
      <c r="G32" s="99">
        <v>4910773.42</v>
      </c>
      <c r="H32" s="99">
        <v>447.45</v>
      </c>
      <c r="I32" s="99">
        <v>446.87</v>
      </c>
      <c r="J32" s="98">
        <v>19729</v>
      </c>
      <c r="K32" s="99">
        <v>8771421.1999999993</v>
      </c>
      <c r="L32" s="99">
        <v>444.6</v>
      </c>
      <c r="M32" s="99">
        <v>434.49</v>
      </c>
      <c r="N32" s="98">
        <v>7138</v>
      </c>
      <c r="O32" s="99">
        <v>2990990.85</v>
      </c>
      <c r="P32" s="97">
        <v>419.02</v>
      </c>
      <c r="Q32" s="141">
        <v>418.95</v>
      </c>
    </row>
    <row r="33" spans="1:21" x14ac:dyDescent="0.3">
      <c r="A33" s="140" t="s">
        <v>455</v>
      </c>
      <c r="B33" s="98">
        <v>46213</v>
      </c>
      <c r="C33" s="99">
        <v>25522494.149999999</v>
      </c>
      <c r="D33" s="99">
        <v>552.28</v>
      </c>
      <c r="E33" s="99">
        <v>552.42999999999995</v>
      </c>
      <c r="F33" s="98">
        <v>3963</v>
      </c>
      <c r="G33" s="99">
        <v>2142391.86</v>
      </c>
      <c r="H33" s="99">
        <v>540.6</v>
      </c>
      <c r="I33" s="99">
        <v>535.39</v>
      </c>
      <c r="J33" s="98">
        <v>14400</v>
      </c>
      <c r="K33" s="99">
        <v>7893511.8300000001</v>
      </c>
      <c r="L33" s="99">
        <v>548.16</v>
      </c>
      <c r="M33" s="99">
        <v>548.16999999999996</v>
      </c>
      <c r="N33" s="98">
        <v>2</v>
      </c>
      <c r="O33" s="99">
        <v>1191.54</v>
      </c>
      <c r="P33" s="97">
        <v>595.77</v>
      </c>
      <c r="Q33" s="141">
        <v>595.77</v>
      </c>
    </row>
    <row r="34" spans="1:21" x14ac:dyDescent="0.3">
      <c r="A34" s="140" t="s">
        <v>456</v>
      </c>
      <c r="B34" s="98">
        <v>63846</v>
      </c>
      <c r="C34" s="99">
        <v>41486914.270000003</v>
      </c>
      <c r="D34" s="99">
        <v>649.79999999999995</v>
      </c>
      <c r="E34" s="99">
        <v>649.01</v>
      </c>
      <c r="F34" s="98">
        <v>1593</v>
      </c>
      <c r="G34" s="99">
        <v>1030019.99</v>
      </c>
      <c r="H34" s="99">
        <v>646.59</v>
      </c>
      <c r="I34" s="99">
        <v>644.84</v>
      </c>
      <c r="J34" s="98">
        <v>13866</v>
      </c>
      <c r="K34" s="99">
        <v>8966587.2799999993</v>
      </c>
      <c r="L34" s="99">
        <v>646.66</v>
      </c>
      <c r="M34" s="99">
        <v>644.23</v>
      </c>
      <c r="N34" s="98">
        <v>13</v>
      </c>
      <c r="O34" s="99">
        <v>8046.35</v>
      </c>
      <c r="P34" s="97">
        <v>618.95000000000005</v>
      </c>
      <c r="Q34" s="141">
        <v>618.95000000000005</v>
      </c>
      <c r="S34" s="8"/>
    </row>
    <row r="35" spans="1:21" x14ac:dyDescent="0.3">
      <c r="A35" s="140" t="s">
        <v>457</v>
      </c>
      <c r="B35" s="98">
        <v>60680</v>
      </c>
      <c r="C35" s="99">
        <v>45554715.68</v>
      </c>
      <c r="D35" s="99">
        <v>750.74</v>
      </c>
      <c r="E35" s="99">
        <v>750.98</v>
      </c>
      <c r="F35" s="98">
        <v>1092</v>
      </c>
      <c r="G35" s="99">
        <v>816625.02</v>
      </c>
      <c r="H35" s="99">
        <v>747.83</v>
      </c>
      <c r="I35" s="99">
        <v>745.73</v>
      </c>
      <c r="J35" s="98">
        <v>8681</v>
      </c>
      <c r="K35" s="99">
        <v>6482728.2699999996</v>
      </c>
      <c r="L35" s="99">
        <v>746.77</v>
      </c>
      <c r="M35" s="99">
        <v>745.4</v>
      </c>
      <c r="N35" s="98">
        <v>0</v>
      </c>
      <c r="O35" s="99">
        <v>0</v>
      </c>
      <c r="P35" s="97">
        <v>0</v>
      </c>
      <c r="Q35" s="141" t="s">
        <v>430</v>
      </c>
    </row>
    <row r="36" spans="1:21" x14ac:dyDescent="0.3">
      <c r="A36" s="140" t="s">
        <v>458</v>
      </c>
      <c r="B36" s="98">
        <v>56895</v>
      </c>
      <c r="C36" s="99">
        <v>48307102.469999999</v>
      </c>
      <c r="D36" s="99">
        <v>849.06</v>
      </c>
      <c r="E36" s="99">
        <v>848.39</v>
      </c>
      <c r="F36" s="98">
        <v>885</v>
      </c>
      <c r="G36" s="99">
        <v>753178.85</v>
      </c>
      <c r="H36" s="99">
        <v>851.05</v>
      </c>
      <c r="I36" s="99">
        <v>851.32</v>
      </c>
      <c r="J36" s="98">
        <v>9771</v>
      </c>
      <c r="K36" s="99">
        <v>8312675.4699999997</v>
      </c>
      <c r="L36" s="99">
        <v>850.75</v>
      </c>
      <c r="M36" s="99">
        <v>846</v>
      </c>
      <c r="N36" s="98">
        <v>2566</v>
      </c>
      <c r="O36" s="99">
        <v>2174000.96</v>
      </c>
      <c r="P36" s="97">
        <v>847.23</v>
      </c>
      <c r="Q36" s="141">
        <v>846</v>
      </c>
    </row>
    <row r="37" spans="1:21" x14ac:dyDescent="0.3">
      <c r="A37" s="140" t="s">
        <v>459</v>
      </c>
      <c r="B37" s="98">
        <v>56863</v>
      </c>
      <c r="C37" s="99">
        <v>54098719.119999997</v>
      </c>
      <c r="D37" s="99">
        <v>951.39</v>
      </c>
      <c r="E37" s="99">
        <v>951.95</v>
      </c>
      <c r="F37" s="98">
        <v>916</v>
      </c>
      <c r="G37" s="99">
        <v>869395.16</v>
      </c>
      <c r="H37" s="99">
        <v>949.12</v>
      </c>
      <c r="I37" s="99">
        <v>947.95</v>
      </c>
      <c r="J37" s="98">
        <v>6205</v>
      </c>
      <c r="K37" s="99">
        <v>5903754.4900000002</v>
      </c>
      <c r="L37" s="99">
        <v>951.45</v>
      </c>
      <c r="M37" s="99">
        <v>950.98</v>
      </c>
      <c r="N37" s="98">
        <v>6</v>
      </c>
      <c r="O37" s="99">
        <v>5613.73</v>
      </c>
      <c r="P37" s="97">
        <v>935.62</v>
      </c>
      <c r="Q37" s="141">
        <v>931.28</v>
      </c>
      <c r="S37" s="8"/>
    </row>
    <row r="38" spans="1:21" x14ac:dyDescent="0.3">
      <c r="A38" s="140" t="s">
        <v>437</v>
      </c>
      <c r="B38" s="98">
        <v>323121</v>
      </c>
      <c r="C38" s="99">
        <v>406162512.44999999</v>
      </c>
      <c r="D38" s="99">
        <v>1257</v>
      </c>
      <c r="E38" s="99">
        <v>1263.53</v>
      </c>
      <c r="F38" s="98">
        <v>3002</v>
      </c>
      <c r="G38" s="99">
        <v>3654797.62</v>
      </c>
      <c r="H38" s="99">
        <v>1217.45</v>
      </c>
      <c r="I38" s="99">
        <v>1212.55</v>
      </c>
      <c r="J38" s="98">
        <v>18377</v>
      </c>
      <c r="K38" s="99">
        <v>22223527.18</v>
      </c>
      <c r="L38" s="99">
        <v>1209.31</v>
      </c>
      <c r="M38" s="99">
        <v>1190.52</v>
      </c>
      <c r="N38" s="98">
        <v>3</v>
      </c>
      <c r="O38" s="99">
        <v>3823.78</v>
      </c>
      <c r="P38" s="97">
        <v>1274.5899999999999</v>
      </c>
      <c r="Q38" s="141">
        <v>1264.95</v>
      </c>
    </row>
    <row r="39" spans="1:21" x14ac:dyDescent="0.3">
      <c r="A39" s="140" t="s">
        <v>438</v>
      </c>
      <c r="B39" s="98">
        <v>226239</v>
      </c>
      <c r="C39" s="99">
        <v>387965266.01999998</v>
      </c>
      <c r="D39" s="99">
        <v>1714.85</v>
      </c>
      <c r="E39" s="99">
        <v>1700.13</v>
      </c>
      <c r="F39" s="98">
        <v>871</v>
      </c>
      <c r="G39" s="99">
        <v>1483515.46</v>
      </c>
      <c r="H39" s="99">
        <v>1703.23</v>
      </c>
      <c r="I39" s="99">
        <v>1677.59</v>
      </c>
      <c r="J39" s="98">
        <v>5030</v>
      </c>
      <c r="K39" s="99">
        <v>8523825.1799999997</v>
      </c>
      <c r="L39" s="99">
        <v>1694.6</v>
      </c>
      <c r="M39" s="99">
        <v>1672.71</v>
      </c>
      <c r="N39" s="98">
        <v>15</v>
      </c>
      <c r="O39" s="99">
        <v>26812.2</v>
      </c>
      <c r="P39" s="97">
        <v>1787.48</v>
      </c>
      <c r="Q39" s="141">
        <v>1787.48</v>
      </c>
    </row>
    <row r="40" spans="1:21" x14ac:dyDescent="0.3">
      <c r="A40" s="140" t="s">
        <v>439</v>
      </c>
      <c r="B40" s="98">
        <v>81213</v>
      </c>
      <c r="C40" s="99">
        <v>179680666.59</v>
      </c>
      <c r="D40" s="99">
        <v>2212.46</v>
      </c>
      <c r="E40" s="99">
        <v>2196.92</v>
      </c>
      <c r="F40" s="98">
        <v>236</v>
      </c>
      <c r="G40" s="99">
        <v>518174.62</v>
      </c>
      <c r="H40" s="99">
        <v>2195.66</v>
      </c>
      <c r="I40" s="99">
        <v>2175.73</v>
      </c>
      <c r="J40" s="98">
        <v>1120</v>
      </c>
      <c r="K40" s="99">
        <v>2453828.11</v>
      </c>
      <c r="L40" s="99">
        <v>2190.92</v>
      </c>
      <c r="M40" s="99">
        <v>2161.5100000000002</v>
      </c>
      <c r="N40" s="98">
        <v>0</v>
      </c>
      <c r="O40" s="99">
        <v>0</v>
      </c>
      <c r="P40" s="97">
        <v>0</v>
      </c>
      <c r="Q40" s="141" t="s">
        <v>430</v>
      </c>
    </row>
    <row r="41" spans="1:21" x14ac:dyDescent="0.3">
      <c r="A41" s="140" t="s">
        <v>486</v>
      </c>
      <c r="B41" s="98">
        <v>37024</v>
      </c>
      <c r="C41" s="99">
        <v>100803390.22</v>
      </c>
      <c r="D41" s="99">
        <v>2722.65</v>
      </c>
      <c r="E41" s="99">
        <v>2709.61</v>
      </c>
      <c r="F41" s="98">
        <v>69</v>
      </c>
      <c r="G41" s="99">
        <v>185157.18</v>
      </c>
      <c r="H41" s="99">
        <v>2683.44</v>
      </c>
      <c r="I41" s="99">
        <v>2634.25</v>
      </c>
      <c r="J41" s="98">
        <v>324</v>
      </c>
      <c r="K41" s="99">
        <v>876028.4</v>
      </c>
      <c r="L41" s="99">
        <v>2703.79</v>
      </c>
      <c r="M41" s="99">
        <v>2689.91</v>
      </c>
      <c r="N41" s="98">
        <v>0</v>
      </c>
      <c r="O41" s="99">
        <v>0</v>
      </c>
      <c r="P41" s="97">
        <v>0</v>
      </c>
      <c r="Q41" s="141" t="s">
        <v>430</v>
      </c>
    </row>
    <row r="42" spans="1:21" x14ac:dyDescent="0.3">
      <c r="A42" s="140" t="s">
        <v>487</v>
      </c>
      <c r="B42" s="98">
        <v>16786</v>
      </c>
      <c r="C42" s="99">
        <v>54113388.460000001</v>
      </c>
      <c r="D42" s="99">
        <v>3223.72</v>
      </c>
      <c r="E42" s="99">
        <v>3211.52</v>
      </c>
      <c r="F42" s="98">
        <v>22</v>
      </c>
      <c r="G42" s="99">
        <v>70732.83</v>
      </c>
      <c r="H42" s="99">
        <v>3215.13</v>
      </c>
      <c r="I42" s="99">
        <v>3192.23</v>
      </c>
      <c r="J42" s="98">
        <v>111</v>
      </c>
      <c r="K42" s="99">
        <v>353348.83</v>
      </c>
      <c r="L42" s="99">
        <v>3183.32</v>
      </c>
      <c r="M42" s="99">
        <v>3151.38</v>
      </c>
      <c r="N42" s="98">
        <v>0</v>
      </c>
      <c r="O42" s="99">
        <v>0</v>
      </c>
      <c r="P42" s="97">
        <v>0</v>
      </c>
      <c r="Q42" s="141" t="s">
        <v>430</v>
      </c>
    </row>
    <row r="43" spans="1:21" x14ac:dyDescent="0.3">
      <c r="A43" s="140" t="s">
        <v>488</v>
      </c>
      <c r="B43" s="98">
        <v>8365</v>
      </c>
      <c r="C43" s="99">
        <v>31140907.690000001</v>
      </c>
      <c r="D43" s="99">
        <v>3722.76</v>
      </c>
      <c r="E43" s="99">
        <v>3709.47</v>
      </c>
      <c r="F43" s="98">
        <v>7</v>
      </c>
      <c r="G43" s="99">
        <v>26520.01</v>
      </c>
      <c r="H43" s="99">
        <v>3788.57</v>
      </c>
      <c r="I43" s="99">
        <v>3859.33</v>
      </c>
      <c r="J43" s="98">
        <v>37</v>
      </c>
      <c r="K43" s="99">
        <v>137846.13</v>
      </c>
      <c r="L43" s="99">
        <v>3725.57</v>
      </c>
      <c r="M43" s="99">
        <v>3732.92</v>
      </c>
      <c r="N43" s="98">
        <v>0</v>
      </c>
      <c r="O43" s="99">
        <v>0</v>
      </c>
      <c r="P43" s="97">
        <v>0</v>
      </c>
      <c r="Q43" s="141" t="s">
        <v>430</v>
      </c>
      <c r="S43" s="8"/>
      <c r="U43" s="8"/>
    </row>
    <row r="44" spans="1:21" ht="15" thickBot="1" x14ac:dyDescent="0.35">
      <c r="A44" s="142" t="s">
        <v>489</v>
      </c>
      <c r="B44" s="143">
        <v>8330</v>
      </c>
      <c r="C44" s="144">
        <v>39245533.759999998</v>
      </c>
      <c r="D44" s="144">
        <v>4711.3500000000004</v>
      </c>
      <c r="E44" s="144">
        <v>4540.1000000000004</v>
      </c>
      <c r="F44" s="143">
        <v>6</v>
      </c>
      <c r="G44" s="144">
        <v>31390.05</v>
      </c>
      <c r="H44" s="144">
        <v>5231.68</v>
      </c>
      <c r="I44" s="144">
        <v>4685.71</v>
      </c>
      <c r="J44" s="143">
        <v>19</v>
      </c>
      <c r="K44" s="144">
        <v>90194.61</v>
      </c>
      <c r="L44" s="144">
        <v>4747.08</v>
      </c>
      <c r="M44" s="144">
        <v>4444.42</v>
      </c>
      <c r="N44" s="143">
        <v>1</v>
      </c>
      <c r="O44" s="144">
        <v>5362.44</v>
      </c>
      <c r="P44" s="145">
        <v>5362.44</v>
      </c>
      <c r="Q44" s="146">
        <v>5362.44</v>
      </c>
    </row>
    <row r="45" spans="1:21" ht="16.2" thickBot="1" x14ac:dyDescent="0.35">
      <c r="A45" s="136" t="s">
        <v>527</v>
      </c>
      <c r="B45" s="137">
        <v>1043219</v>
      </c>
      <c r="C45" s="138">
        <v>1431718689.3800001</v>
      </c>
      <c r="D45" s="138">
        <v>1372.4</v>
      </c>
      <c r="E45" s="138">
        <v>1288</v>
      </c>
      <c r="F45" s="137">
        <v>34475</v>
      </c>
      <c r="G45" s="138">
        <v>18839415.829999998</v>
      </c>
      <c r="H45" s="138">
        <v>546.47</v>
      </c>
      <c r="I45" s="138">
        <v>446.87</v>
      </c>
      <c r="J45" s="137">
        <v>104228</v>
      </c>
      <c r="K45" s="138">
        <v>82960169.75</v>
      </c>
      <c r="L45" s="138">
        <v>795.95</v>
      </c>
      <c r="M45" s="138">
        <v>678.7</v>
      </c>
      <c r="N45" s="137">
        <v>12391</v>
      </c>
      <c r="O45" s="138">
        <v>5808968.4699999997</v>
      </c>
      <c r="P45" s="139">
        <v>468.81</v>
      </c>
      <c r="Q45" s="245">
        <v>418.95</v>
      </c>
      <c r="S45" s="8"/>
      <c r="T45" s="9"/>
    </row>
    <row r="46" spans="1:21" x14ac:dyDescent="0.3"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</row>
    <row r="47" spans="1:21" ht="15.6" x14ac:dyDescent="0.3">
      <c r="A47" s="446" t="s">
        <v>709</v>
      </c>
      <c r="B47" s="446"/>
      <c r="C47" s="446"/>
      <c r="D47" s="446"/>
      <c r="E47" s="446"/>
      <c r="F47" s="446"/>
      <c r="G47" s="446"/>
      <c r="H47" s="446"/>
      <c r="I47" s="446"/>
      <c r="J47" s="446"/>
      <c r="K47" s="446"/>
      <c r="L47" s="446"/>
      <c r="M47" s="446"/>
      <c r="N47" s="446"/>
      <c r="O47" s="446"/>
      <c r="P47" s="446"/>
      <c r="Q47" s="446"/>
      <c r="U47" s="8"/>
    </row>
    <row r="48" spans="1:21" ht="15" thickBot="1" x14ac:dyDescent="0.35">
      <c r="T48" s="8"/>
    </row>
    <row r="49" spans="1:19" x14ac:dyDescent="0.3">
      <c r="A49" s="447" t="s">
        <v>18</v>
      </c>
      <c r="B49" s="449" t="s">
        <v>5</v>
      </c>
      <c r="C49" s="450"/>
      <c r="D49" s="450"/>
      <c r="E49" s="451"/>
      <c r="F49" s="449" t="s">
        <v>6</v>
      </c>
      <c r="G49" s="450"/>
      <c r="H49" s="450"/>
      <c r="I49" s="451"/>
      <c r="J49" s="449" t="s">
        <v>19</v>
      </c>
      <c r="K49" s="450"/>
      <c r="L49" s="450"/>
      <c r="M49" s="451"/>
      <c r="N49" s="449" t="s">
        <v>20</v>
      </c>
      <c r="O49" s="450"/>
      <c r="P49" s="450"/>
      <c r="Q49" s="452"/>
    </row>
    <row r="50" spans="1:19" ht="15" thickBot="1" x14ac:dyDescent="0.35">
      <c r="A50" s="448"/>
      <c r="B50" s="155" t="s">
        <v>1</v>
      </c>
      <c r="C50" s="156" t="s">
        <v>50</v>
      </c>
      <c r="D50" s="156" t="s">
        <v>21</v>
      </c>
      <c r="E50" s="156" t="s">
        <v>432</v>
      </c>
      <c r="F50" s="155" t="s">
        <v>1</v>
      </c>
      <c r="G50" s="156" t="s">
        <v>50</v>
      </c>
      <c r="H50" s="156" t="s">
        <v>21</v>
      </c>
      <c r="I50" s="156" t="s">
        <v>432</v>
      </c>
      <c r="J50" s="155" t="s">
        <v>1</v>
      </c>
      <c r="K50" s="156" t="s">
        <v>50</v>
      </c>
      <c r="L50" s="156" t="s">
        <v>21</v>
      </c>
      <c r="M50" s="156" t="s">
        <v>432</v>
      </c>
      <c r="N50" s="155" t="s">
        <v>1</v>
      </c>
      <c r="O50" s="156" t="s">
        <v>50</v>
      </c>
      <c r="P50" s="156" t="s">
        <v>21</v>
      </c>
      <c r="Q50" s="157" t="s">
        <v>432</v>
      </c>
    </row>
    <row r="51" spans="1:19" x14ac:dyDescent="0.3">
      <c r="A51" s="158" t="s">
        <v>450</v>
      </c>
      <c r="B51" s="159">
        <v>8769</v>
      </c>
      <c r="C51" s="160">
        <v>512783.48</v>
      </c>
      <c r="D51" s="160">
        <v>58.48</v>
      </c>
      <c r="E51" s="160">
        <v>59.85</v>
      </c>
      <c r="F51" s="159">
        <v>4418</v>
      </c>
      <c r="G51" s="160">
        <v>285693.69</v>
      </c>
      <c r="H51" s="160">
        <v>64.67</v>
      </c>
      <c r="I51" s="160">
        <v>72.62</v>
      </c>
      <c r="J51" s="159">
        <v>371</v>
      </c>
      <c r="K51" s="160">
        <v>22295.41</v>
      </c>
      <c r="L51" s="160">
        <v>60.1</v>
      </c>
      <c r="M51" s="160">
        <v>61.21</v>
      </c>
      <c r="N51" s="159">
        <v>507</v>
      </c>
      <c r="O51" s="160">
        <v>41010.1</v>
      </c>
      <c r="P51" s="161">
        <v>80.89</v>
      </c>
      <c r="Q51" s="162">
        <v>80.95</v>
      </c>
    </row>
    <row r="52" spans="1:19" x14ac:dyDescent="0.3">
      <c r="A52" s="163" t="s">
        <v>451</v>
      </c>
      <c r="B52" s="101">
        <v>9277</v>
      </c>
      <c r="C52" s="102">
        <v>1368100.81</v>
      </c>
      <c r="D52" s="102">
        <v>147.47</v>
      </c>
      <c r="E52" s="102">
        <v>146.44</v>
      </c>
      <c r="F52" s="101">
        <v>5589</v>
      </c>
      <c r="G52" s="102">
        <v>820865.67</v>
      </c>
      <c r="H52" s="102">
        <v>146.87</v>
      </c>
      <c r="I52" s="102">
        <v>147.30000000000001</v>
      </c>
      <c r="J52" s="101">
        <v>335</v>
      </c>
      <c r="K52" s="102">
        <v>48466.93</v>
      </c>
      <c r="L52" s="102">
        <v>144.68</v>
      </c>
      <c r="M52" s="102">
        <v>141.43</v>
      </c>
      <c r="N52" s="101">
        <v>1506</v>
      </c>
      <c r="O52" s="102">
        <v>237982.27</v>
      </c>
      <c r="P52" s="100">
        <v>158.02000000000001</v>
      </c>
      <c r="Q52" s="164">
        <v>166.29</v>
      </c>
    </row>
    <row r="53" spans="1:19" x14ac:dyDescent="0.3">
      <c r="A53" s="163" t="s">
        <v>452</v>
      </c>
      <c r="B53" s="101">
        <v>6583</v>
      </c>
      <c r="C53" s="102">
        <v>1627348.13</v>
      </c>
      <c r="D53" s="102">
        <v>247.2</v>
      </c>
      <c r="E53" s="102">
        <v>246.24</v>
      </c>
      <c r="F53" s="101">
        <v>9349</v>
      </c>
      <c r="G53" s="102">
        <v>2255469.29</v>
      </c>
      <c r="H53" s="102">
        <v>241.25</v>
      </c>
      <c r="I53" s="102">
        <v>232.87</v>
      </c>
      <c r="J53" s="101">
        <v>1254</v>
      </c>
      <c r="K53" s="102">
        <v>333546.15999999997</v>
      </c>
      <c r="L53" s="102">
        <v>265.99</v>
      </c>
      <c r="M53" s="102">
        <v>268.27999999999997</v>
      </c>
      <c r="N53" s="101">
        <v>1850</v>
      </c>
      <c r="O53" s="102">
        <v>458100.26</v>
      </c>
      <c r="P53" s="100">
        <v>247.62</v>
      </c>
      <c r="Q53" s="164">
        <v>240.09</v>
      </c>
    </row>
    <row r="54" spans="1:19" x14ac:dyDescent="0.3">
      <c r="A54" s="163" t="s">
        <v>453</v>
      </c>
      <c r="B54" s="101">
        <v>11638</v>
      </c>
      <c r="C54" s="102">
        <v>4223776.1399999997</v>
      </c>
      <c r="D54" s="102">
        <v>362.93</v>
      </c>
      <c r="E54" s="102">
        <v>369.08</v>
      </c>
      <c r="F54" s="101">
        <v>6857</v>
      </c>
      <c r="G54" s="102">
        <v>2504978.9</v>
      </c>
      <c r="H54" s="102">
        <v>365.32</v>
      </c>
      <c r="I54" s="102">
        <v>383.42</v>
      </c>
      <c r="J54" s="101">
        <v>6046</v>
      </c>
      <c r="K54" s="102">
        <v>2165667.39</v>
      </c>
      <c r="L54" s="102">
        <v>358.2</v>
      </c>
      <c r="M54" s="102">
        <v>364.09</v>
      </c>
      <c r="N54" s="101">
        <v>1506</v>
      </c>
      <c r="O54" s="102">
        <v>518798.73</v>
      </c>
      <c r="P54" s="100">
        <v>344.49</v>
      </c>
      <c r="Q54" s="164">
        <v>348.95</v>
      </c>
      <c r="S54" s="8"/>
    </row>
    <row r="55" spans="1:19" x14ac:dyDescent="0.3">
      <c r="A55" s="163" t="s">
        <v>454</v>
      </c>
      <c r="B55" s="101">
        <v>71255</v>
      </c>
      <c r="C55" s="102">
        <v>31963165.309999999</v>
      </c>
      <c r="D55" s="102">
        <v>448.57</v>
      </c>
      <c r="E55" s="102">
        <v>446.73</v>
      </c>
      <c r="F55" s="101">
        <v>56859</v>
      </c>
      <c r="G55" s="102">
        <v>25444153.620000001</v>
      </c>
      <c r="H55" s="102">
        <v>447.5</v>
      </c>
      <c r="I55" s="102">
        <v>446.87</v>
      </c>
      <c r="J55" s="101">
        <v>19913</v>
      </c>
      <c r="K55" s="102">
        <v>8830668.2799999993</v>
      </c>
      <c r="L55" s="102">
        <v>443.46</v>
      </c>
      <c r="M55" s="102">
        <v>431</v>
      </c>
      <c r="N55" s="101">
        <v>8667</v>
      </c>
      <c r="O55" s="102">
        <v>3631392.33</v>
      </c>
      <c r="P55" s="100">
        <v>418.99</v>
      </c>
      <c r="Q55" s="164">
        <v>418.95</v>
      </c>
    </row>
    <row r="56" spans="1:19" x14ac:dyDescent="0.3">
      <c r="A56" s="163" t="s">
        <v>455</v>
      </c>
      <c r="B56" s="101">
        <v>98348</v>
      </c>
      <c r="C56" s="102">
        <v>54093813.380000003</v>
      </c>
      <c r="D56" s="102">
        <v>550.02</v>
      </c>
      <c r="E56" s="102">
        <v>548.85</v>
      </c>
      <c r="F56" s="101">
        <v>52786</v>
      </c>
      <c r="G56" s="102">
        <v>29059398.199999999</v>
      </c>
      <c r="H56" s="102">
        <v>550.51</v>
      </c>
      <c r="I56" s="102">
        <v>547.67999999999995</v>
      </c>
      <c r="J56" s="101">
        <v>12801</v>
      </c>
      <c r="K56" s="102">
        <v>7023841.3899999997</v>
      </c>
      <c r="L56" s="102">
        <v>548.69000000000005</v>
      </c>
      <c r="M56" s="102">
        <v>551.88</v>
      </c>
      <c r="N56" s="101">
        <v>1</v>
      </c>
      <c r="O56" s="102">
        <v>595.77</v>
      </c>
      <c r="P56" s="100">
        <v>595.77</v>
      </c>
      <c r="Q56" s="164">
        <v>595.77</v>
      </c>
    </row>
    <row r="57" spans="1:19" x14ac:dyDescent="0.3">
      <c r="A57" s="163" t="s">
        <v>456</v>
      </c>
      <c r="B57" s="101">
        <v>107229</v>
      </c>
      <c r="C57" s="102">
        <v>69344136.400000006</v>
      </c>
      <c r="D57" s="102">
        <v>646.69000000000005</v>
      </c>
      <c r="E57" s="102">
        <v>644.5</v>
      </c>
      <c r="F57" s="101">
        <v>33653</v>
      </c>
      <c r="G57" s="102">
        <v>21816694.280000001</v>
      </c>
      <c r="H57" s="102">
        <v>648.28</v>
      </c>
      <c r="I57" s="102">
        <v>647.71</v>
      </c>
      <c r="J57" s="101">
        <v>8667</v>
      </c>
      <c r="K57" s="102">
        <v>5561398.5</v>
      </c>
      <c r="L57" s="102">
        <v>641.67999999999995</v>
      </c>
      <c r="M57" s="102">
        <v>638.85</v>
      </c>
      <c r="N57" s="101">
        <v>0</v>
      </c>
      <c r="O57" s="102">
        <v>0</v>
      </c>
      <c r="P57" s="100">
        <v>0</v>
      </c>
      <c r="Q57" s="164" t="s">
        <v>430</v>
      </c>
      <c r="S57" s="8"/>
    </row>
    <row r="58" spans="1:19" x14ac:dyDescent="0.3">
      <c r="A58" s="163" t="s">
        <v>457</v>
      </c>
      <c r="B58" s="101">
        <v>71949</v>
      </c>
      <c r="C58" s="102">
        <v>53772497.539999999</v>
      </c>
      <c r="D58" s="102">
        <v>747.37</v>
      </c>
      <c r="E58" s="102">
        <v>746.11</v>
      </c>
      <c r="F58" s="101">
        <v>28215</v>
      </c>
      <c r="G58" s="102">
        <v>21137143.960000001</v>
      </c>
      <c r="H58" s="102">
        <v>749.15</v>
      </c>
      <c r="I58" s="102">
        <v>749.08</v>
      </c>
      <c r="J58" s="101">
        <v>3718</v>
      </c>
      <c r="K58" s="102">
        <v>2770737.9</v>
      </c>
      <c r="L58" s="102">
        <v>745.22</v>
      </c>
      <c r="M58" s="102">
        <v>742.24</v>
      </c>
      <c r="N58" s="101">
        <v>0</v>
      </c>
      <c r="O58" s="102">
        <v>0</v>
      </c>
      <c r="P58" s="100">
        <v>0</v>
      </c>
      <c r="Q58" s="164" t="s">
        <v>430</v>
      </c>
    </row>
    <row r="59" spans="1:19" x14ac:dyDescent="0.3">
      <c r="A59" s="163" t="s">
        <v>458</v>
      </c>
      <c r="B59" s="101">
        <v>52232</v>
      </c>
      <c r="C59" s="102">
        <v>44331029.289999999</v>
      </c>
      <c r="D59" s="102">
        <v>848.73</v>
      </c>
      <c r="E59" s="102">
        <v>847.94</v>
      </c>
      <c r="F59" s="101">
        <v>26346</v>
      </c>
      <c r="G59" s="102">
        <v>22419152.84</v>
      </c>
      <c r="H59" s="102">
        <v>850.95</v>
      </c>
      <c r="I59" s="102">
        <v>849.57</v>
      </c>
      <c r="J59" s="101">
        <v>4804</v>
      </c>
      <c r="K59" s="102">
        <v>4072445.02</v>
      </c>
      <c r="L59" s="102">
        <v>847.72</v>
      </c>
      <c r="M59" s="102">
        <v>846</v>
      </c>
      <c r="N59" s="101">
        <v>3654</v>
      </c>
      <c r="O59" s="102">
        <v>3093922.72</v>
      </c>
      <c r="P59" s="100">
        <v>846.72</v>
      </c>
      <c r="Q59" s="164">
        <v>846</v>
      </c>
    </row>
    <row r="60" spans="1:19" x14ac:dyDescent="0.3">
      <c r="A60" s="163" t="s">
        <v>459</v>
      </c>
      <c r="B60" s="101">
        <v>50215</v>
      </c>
      <c r="C60" s="102">
        <v>47757023.82</v>
      </c>
      <c r="D60" s="102">
        <v>951.05</v>
      </c>
      <c r="E60" s="102">
        <v>951.87</v>
      </c>
      <c r="F60" s="101">
        <v>24153</v>
      </c>
      <c r="G60" s="102">
        <v>23002133.949999999</v>
      </c>
      <c r="H60" s="102">
        <v>952.35</v>
      </c>
      <c r="I60" s="102">
        <v>953.51</v>
      </c>
      <c r="J60" s="101">
        <v>1550</v>
      </c>
      <c r="K60" s="102">
        <v>1472862.4</v>
      </c>
      <c r="L60" s="102">
        <v>950.23</v>
      </c>
      <c r="M60" s="102">
        <v>950.88</v>
      </c>
      <c r="N60" s="101">
        <v>0</v>
      </c>
      <c r="O60" s="102">
        <v>0</v>
      </c>
      <c r="P60" s="100">
        <v>0</v>
      </c>
      <c r="Q60" s="164" t="s">
        <v>430</v>
      </c>
    </row>
    <row r="61" spans="1:19" x14ac:dyDescent="0.3">
      <c r="A61" s="163" t="s">
        <v>437</v>
      </c>
      <c r="B61" s="101">
        <v>234385</v>
      </c>
      <c r="C61" s="102">
        <v>292104560.36000001</v>
      </c>
      <c r="D61" s="102">
        <v>1246.26</v>
      </c>
      <c r="E61" s="102">
        <v>1244.2</v>
      </c>
      <c r="F61" s="101">
        <v>72511</v>
      </c>
      <c r="G61" s="102">
        <v>87173744</v>
      </c>
      <c r="H61" s="102">
        <v>1202.21</v>
      </c>
      <c r="I61" s="102">
        <v>1184.56</v>
      </c>
      <c r="J61" s="101">
        <v>7823</v>
      </c>
      <c r="K61" s="102">
        <v>9730788.9299999997</v>
      </c>
      <c r="L61" s="102">
        <v>1243.8699999999999</v>
      </c>
      <c r="M61" s="102">
        <v>1264.95</v>
      </c>
      <c r="N61" s="101">
        <v>5</v>
      </c>
      <c r="O61" s="102">
        <v>6129.63</v>
      </c>
      <c r="P61" s="100">
        <v>1225.93</v>
      </c>
      <c r="Q61" s="164">
        <v>1264.95</v>
      </c>
    </row>
    <row r="62" spans="1:19" x14ac:dyDescent="0.3">
      <c r="A62" s="163" t="s">
        <v>438</v>
      </c>
      <c r="B62" s="101">
        <v>124890</v>
      </c>
      <c r="C62" s="102">
        <v>211992699.06999999</v>
      </c>
      <c r="D62" s="102">
        <v>1697.44</v>
      </c>
      <c r="E62" s="102">
        <v>1669.98</v>
      </c>
      <c r="F62" s="101">
        <v>15967</v>
      </c>
      <c r="G62" s="102">
        <v>26856160.98</v>
      </c>
      <c r="H62" s="102">
        <v>1681.98</v>
      </c>
      <c r="I62" s="102">
        <v>1651.3</v>
      </c>
      <c r="J62" s="101">
        <v>1427</v>
      </c>
      <c r="K62" s="102">
        <v>2383637.75</v>
      </c>
      <c r="L62" s="102">
        <v>1670.38</v>
      </c>
      <c r="M62" s="102">
        <v>1631.66</v>
      </c>
      <c r="N62" s="101">
        <v>10</v>
      </c>
      <c r="O62" s="102">
        <v>17874.8</v>
      </c>
      <c r="P62" s="100">
        <v>1787.48</v>
      </c>
      <c r="Q62" s="164">
        <v>1787.48</v>
      </c>
    </row>
    <row r="63" spans="1:19" x14ac:dyDescent="0.3">
      <c r="A63" s="163" t="s">
        <v>439</v>
      </c>
      <c r="B63" s="101">
        <v>41251</v>
      </c>
      <c r="C63" s="102">
        <v>91271521.819999993</v>
      </c>
      <c r="D63" s="102">
        <v>2212.59</v>
      </c>
      <c r="E63" s="102">
        <v>2194.21</v>
      </c>
      <c r="F63" s="101">
        <v>3328</v>
      </c>
      <c r="G63" s="102">
        <v>7306060.6299999999</v>
      </c>
      <c r="H63" s="102">
        <v>2195.33</v>
      </c>
      <c r="I63" s="102">
        <v>2174.3200000000002</v>
      </c>
      <c r="J63" s="101">
        <v>254</v>
      </c>
      <c r="K63" s="102">
        <v>553083.93000000005</v>
      </c>
      <c r="L63" s="102">
        <v>2177.5</v>
      </c>
      <c r="M63" s="102">
        <v>2153.34</v>
      </c>
      <c r="N63" s="101">
        <v>0</v>
      </c>
      <c r="O63" s="102">
        <v>0</v>
      </c>
      <c r="P63" s="100">
        <v>0</v>
      </c>
      <c r="Q63" s="164" t="s">
        <v>430</v>
      </c>
    </row>
    <row r="64" spans="1:19" x14ac:dyDescent="0.3">
      <c r="A64" s="163" t="s">
        <v>486</v>
      </c>
      <c r="B64" s="101">
        <v>17786</v>
      </c>
      <c r="C64" s="102">
        <v>48295374.350000001</v>
      </c>
      <c r="D64" s="102">
        <v>2715.36</v>
      </c>
      <c r="E64" s="102">
        <v>2699.51</v>
      </c>
      <c r="F64" s="101">
        <v>895</v>
      </c>
      <c r="G64" s="102">
        <v>2413865.77</v>
      </c>
      <c r="H64" s="102">
        <v>2697.06</v>
      </c>
      <c r="I64" s="102">
        <v>2676.84</v>
      </c>
      <c r="J64" s="101">
        <v>54</v>
      </c>
      <c r="K64" s="102">
        <v>147065.68</v>
      </c>
      <c r="L64" s="102">
        <v>2723.44</v>
      </c>
      <c r="M64" s="102">
        <v>2700.22</v>
      </c>
      <c r="N64" s="101">
        <v>0</v>
      </c>
      <c r="O64" s="102">
        <v>0</v>
      </c>
      <c r="P64" s="100">
        <v>0</v>
      </c>
      <c r="Q64" s="164" t="s">
        <v>430</v>
      </c>
    </row>
    <row r="65" spans="1:20" x14ac:dyDescent="0.3">
      <c r="A65" s="163" t="s">
        <v>487</v>
      </c>
      <c r="B65" s="101">
        <v>7178</v>
      </c>
      <c r="C65" s="102">
        <v>23073343.309999999</v>
      </c>
      <c r="D65" s="102">
        <v>3214.45</v>
      </c>
      <c r="E65" s="102">
        <v>3198.1</v>
      </c>
      <c r="F65" s="101">
        <v>277</v>
      </c>
      <c r="G65" s="102">
        <v>890736.41</v>
      </c>
      <c r="H65" s="102">
        <v>3215.65</v>
      </c>
      <c r="I65" s="102">
        <v>3196.05</v>
      </c>
      <c r="J65" s="101">
        <v>14</v>
      </c>
      <c r="K65" s="102">
        <v>45553.32</v>
      </c>
      <c r="L65" s="102">
        <v>3253.81</v>
      </c>
      <c r="M65" s="102">
        <v>3193.21</v>
      </c>
      <c r="N65" s="101">
        <v>0</v>
      </c>
      <c r="O65" s="102">
        <v>0</v>
      </c>
      <c r="P65" s="100">
        <v>0</v>
      </c>
      <c r="Q65" s="164" t="s">
        <v>430</v>
      </c>
    </row>
    <row r="66" spans="1:20" x14ac:dyDescent="0.3">
      <c r="A66" s="163" t="s">
        <v>488</v>
      </c>
      <c r="B66" s="101">
        <v>3233</v>
      </c>
      <c r="C66" s="102">
        <v>12035909.82</v>
      </c>
      <c r="D66" s="102">
        <v>3722.83</v>
      </c>
      <c r="E66" s="102">
        <v>3712.66</v>
      </c>
      <c r="F66" s="101">
        <v>140</v>
      </c>
      <c r="G66" s="102">
        <v>523986.37</v>
      </c>
      <c r="H66" s="102">
        <v>3742.76</v>
      </c>
      <c r="I66" s="102">
        <v>3737.78</v>
      </c>
      <c r="J66" s="101">
        <v>3</v>
      </c>
      <c r="K66" s="102">
        <v>10851.4</v>
      </c>
      <c r="L66" s="102">
        <v>3617.13</v>
      </c>
      <c r="M66" s="102">
        <v>3558.35</v>
      </c>
      <c r="N66" s="101">
        <v>0</v>
      </c>
      <c r="O66" s="102">
        <v>0</v>
      </c>
      <c r="P66" s="100">
        <v>0</v>
      </c>
      <c r="Q66" s="164" t="s">
        <v>430</v>
      </c>
    </row>
    <row r="67" spans="1:20" ht="15" thickBot="1" x14ac:dyDescent="0.35">
      <c r="A67" s="165" t="s">
        <v>489</v>
      </c>
      <c r="B67" s="166">
        <v>3254</v>
      </c>
      <c r="C67" s="167">
        <v>15301670.23</v>
      </c>
      <c r="D67" s="167">
        <v>4702.42</v>
      </c>
      <c r="E67" s="167">
        <v>4517.8</v>
      </c>
      <c r="F67" s="166">
        <v>68</v>
      </c>
      <c r="G67" s="167">
        <v>305458.26</v>
      </c>
      <c r="H67" s="167">
        <v>4492.03</v>
      </c>
      <c r="I67" s="167">
        <v>4311.76</v>
      </c>
      <c r="J67" s="166">
        <v>5</v>
      </c>
      <c r="K67" s="167">
        <v>21273.34</v>
      </c>
      <c r="L67" s="167">
        <v>4254.67</v>
      </c>
      <c r="M67" s="167">
        <v>4236.38</v>
      </c>
      <c r="N67" s="166">
        <v>1</v>
      </c>
      <c r="O67" s="167">
        <v>4468.7</v>
      </c>
      <c r="P67" s="168">
        <v>4468.7</v>
      </c>
      <c r="Q67" s="169">
        <v>4468.7</v>
      </c>
    </row>
    <row r="68" spans="1:20" ht="16.2" thickBot="1" x14ac:dyDescent="0.35">
      <c r="A68" s="103" t="s">
        <v>527</v>
      </c>
      <c r="B68" s="104">
        <v>919472</v>
      </c>
      <c r="C68" s="105">
        <v>1003068753.26</v>
      </c>
      <c r="D68" s="105">
        <v>1090.92</v>
      </c>
      <c r="E68" s="105">
        <v>946.36</v>
      </c>
      <c r="F68" s="104">
        <v>341411</v>
      </c>
      <c r="G68" s="105">
        <v>274215696.81999999</v>
      </c>
      <c r="H68" s="105">
        <v>803.18</v>
      </c>
      <c r="I68" s="105">
        <v>704.33</v>
      </c>
      <c r="J68" s="104">
        <v>69039</v>
      </c>
      <c r="K68" s="105">
        <v>45194183.729999997</v>
      </c>
      <c r="L68" s="105">
        <v>654.62</v>
      </c>
      <c r="M68" s="105">
        <v>554.36</v>
      </c>
      <c r="N68" s="104">
        <v>17707</v>
      </c>
      <c r="O68" s="105">
        <v>8010275.3099999996</v>
      </c>
      <c r="P68" s="106">
        <v>452.38</v>
      </c>
      <c r="Q68" s="320">
        <v>418.95</v>
      </c>
      <c r="S68" s="8"/>
      <c r="T68" s="9"/>
    </row>
    <row r="70" spans="1:20" x14ac:dyDescent="0.3">
      <c r="B70" s="8"/>
      <c r="C70" s="8"/>
      <c r="D70" s="8"/>
      <c r="M70" s="8"/>
    </row>
    <row r="71" spans="1:20" x14ac:dyDescent="0.3">
      <c r="B71" s="8"/>
    </row>
    <row r="72" spans="1:20" x14ac:dyDescent="0.3">
      <c r="B72" s="8"/>
      <c r="E72" s="8"/>
    </row>
    <row r="74" spans="1:20" x14ac:dyDescent="0.3">
      <c r="B74" s="8"/>
      <c r="C74" s="8"/>
      <c r="D74" s="8"/>
      <c r="F74" s="8"/>
    </row>
    <row r="75" spans="1:20" x14ac:dyDescent="0.3">
      <c r="C75" s="8"/>
    </row>
    <row r="77" spans="1:20" x14ac:dyDescent="0.3">
      <c r="B77" s="8"/>
    </row>
  </sheetData>
  <mergeCells count="18">
    <mergeCell ref="B3:E3"/>
    <mergeCell ref="F3:I3"/>
    <mergeCell ref="J3:M3"/>
    <mergeCell ref="N3:Q3"/>
    <mergeCell ref="A1:Q1"/>
    <mergeCell ref="A3:A4"/>
    <mergeCell ref="A24:Q24"/>
    <mergeCell ref="A49:A50"/>
    <mergeCell ref="B49:E49"/>
    <mergeCell ref="F49:I49"/>
    <mergeCell ref="J49:M49"/>
    <mergeCell ref="N49:Q49"/>
    <mergeCell ref="A47:Q47"/>
    <mergeCell ref="N26:Q26"/>
    <mergeCell ref="J26:M26"/>
    <mergeCell ref="F26:I26"/>
    <mergeCell ref="B26:E26"/>
    <mergeCell ref="A26:A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E26"/>
  <sheetViews>
    <sheetView workbookViewId="0">
      <selection activeCell="C26" sqref="C26"/>
    </sheetView>
  </sheetViews>
  <sheetFormatPr defaultRowHeight="14.4" x14ac:dyDescent="0.3"/>
  <cols>
    <col min="1" max="1" width="5.5546875" customWidth="1"/>
    <col min="2" max="2" width="20.33203125" customWidth="1"/>
    <col min="3" max="3" width="26.109375" customWidth="1"/>
  </cols>
  <sheetData>
    <row r="1" spans="1:4" s="38" customFormat="1" ht="15.6" x14ac:dyDescent="0.3">
      <c r="A1" s="429" t="s">
        <v>722</v>
      </c>
      <c r="B1" s="429"/>
      <c r="C1" s="429"/>
    </row>
    <row r="2" spans="1:4" ht="15" thickBot="1" x14ac:dyDescent="0.35">
      <c r="B2" s="39"/>
    </row>
    <row r="3" spans="1:4" s="42" customFormat="1" ht="16.2" thickBot="1" x14ac:dyDescent="0.35">
      <c r="A3" s="237" t="s">
        <v>52</v>
      </c>
      <c r="B3" s="135" t="s">
        <v>307</v>
      </c>
      <c r="C3" s="238" t="s">
        <v>1</v>
      </c>
    </row>
    <row r="4" spans="1:4" x14ac:dyDescent="0.3">
      <c r="A4" s="83">
        <v>1</v>
      </c>
      <c r="B4" s="132" t="s">
        <v>76</v>
      </c>
      <c r="C4" s="266">
        <v>36061</v>
      </c>
    </row>
    <row r="5" spans="1:4" x14ac:dyDescent="0.3">
      <c r="A5" s="52">
        <v>2</v>
      </c>
      <c r="B5" s="7" t="s">
        <v>77</v>
      </c>
      <c r="C5" s="130">
        <v>40144</v>
      </c>
      <c r="D5" s="8"/>
    </row>
    <row r="6" spans="1:4" x14ac:dyDescent="0.3">
      <c r="A6" s="52">
        <v>3</v>
      </c>
      <c r="B6" s="78" t="s">
        <v>308</v>
      </c>
      <c r="C6" s="130">
        <v>5702</v>
      </c>
    </row>
    <row r="7" spans="1:4" x14ac:dyDescent="0.3">
      <c r="A7" s="52">
        <v>4</v>
      </c>
      <c r="B7" s="78" t="s">
        <v>309</v>
      </c>
      <c r="C7" s="130">
        <v>6806</v>
      </c>
    </row>
    <row r="8" spans="1:4" x14ac:dyDescent="0.3">
      <c r="A8" s="52">
        <v>5</v>
      </c>
      <c r="B8" s="78" t="s">
        <v>310</v>
      </c>
      <c r="C8" s="130">
        <v>7682</v>
      </c>
    </row>
    <row r="9" spans="1:4" x14ac:dyDescent="0.3">
      <c r="A9" s="52">
        <v>6</v>
      </c>
      <c r="B9" s="78" t="s">
        <v>311</v>
      </c>
      <c r="C9" s="130">
        <v>8949</v>
      </c>
    </row>
    <row r="10" spans="1:4" x14ac:dyDescent="0.3">
      <c r="A10" s="52">
        <v>7</v>
      </c>
      <c r="B10" s="78" t="s">
        <v>312</v>
      </c>
      <c r="C10" s="130">
        <v>10496</v>
      </c>
    </row>
    <row r="11" spans="1:4" x14ac:dyDescent="0.3">
      <c r="A11" s="52">
        <v>8</v>
      </c>
      <c r="B11" s="78" t="s">
        <v>313</v>
      </c>
      <c r="C11" s="130">
        <v>12533</v>
      </c>
    </row>
    <row r="12" spans="1:4" x14ac:dyDescent="0.3">
      <c r="A12" s="52">
        <v>9</v>
      </c>
      <c r="B12" s="78" t="s">
        <v>314</v>
      </c>
      <c r="C12" s="130">
        <v>15192</v>
      </c>
    </row>
    <row r="13" spans="1:4" x14ac:dyDescent="0.3">
      <c r="A13" s="52">
        <v>10</v>
      </c>
      <c r="B13" s="78" t="s">
        <v>170</v>
      </c>
      <c r="C13" s="130">
        <v>17388</v>
      </c>
    </row>
    <row r="14" spans="1:4" x14ac:dyDescent="0.3">
      <c r="A14" s="52">
        <v>11</v>
      </c>
      <c r="B14" s="78" t="s">
        <v>315</v>
      </c>
      <c r="C14" s="130">
        <v>21144</v>
      </c>
    </row>
    <row r="15" spans="1:4" x14ac:dyDescent="0.3">
      <c r="A15" s="52">
        <v>12</v>
      </c>
      <c r="B15" s="78" t="s">
        <v>316</v>
      </c>
      <c r="C15" s="130">
        <v>25969</v>
      </c>
    </row>
    <row r="16" spans="1:4" x14ac:dyDescent="0.3">
      <c r="A16" s="52">
        <v>13</v>
      </c>
      <c r="B16" s="78" t="s">
        <v>317</v>
      </c>
      <c r="C16" s="130">
        <v>32746</v>
      </c>
    </row>
    <row r="17" spans="1:5" x14ac:dyDescent="0.3">
      <c r="A17" s="52">
        <v>14</v>
      </c>
      <c r="B17" s="78" t="s">
        <v>118</v>
      </c>
      <c r="C17" s="130">
        <v>43445</v>
      </c>
    </row>
    <row r="18" spans="1:5" x14ac:dyDescent="0.3">
      <c r="A18" s="52">
        <v>15</v>
      </c>
      <c r="B18" s="78" t="s">
        <v>318</v>
      </c>
      <c r="C18" s="130">
        <v>63856</v>
      </c>
    </row>
    <row r="19" spans="1:5" x14ac:dyDescent="0.3">
      <c r="A19" s="52">
        <v>16</v>
      </c>
      <c r="B19" s="78" t="s">
        <v>319</v>
      </c>
      <c r="C19" s="130">
        <v>70908</v>
      </c>
    </row>
    <row r="20" spans="1:5" x14ac:dyDescent="0.3">
      <c r="A20" s="52">
        <v>17</v>
      </c>
      <c r="B20" s="78" t="s">
        <v>123</v>
      </c>
      <c r="C20" s="130">
        <v>72646</v>
      </c>
    </row>
    <row r="21" spans="1:5" x14ac:dyDescent="0.3">
      <c r="A21" s="52">
        <v>18</v>
      </c>
      <c r="B21" s="78" t="s">
        <v>320</v>
      </c>
      <c r="C21" s="130">
        <v>78893</v>
      </c>
    </row>
    <row r="22" spans="1:5" x14ac:dyDescent="0.3">
      <c r="A22" s="52">
        <v>19</v>
      </c>
      <c r="B22" s="78" t="s">
        <v>321</v>
      </c>
      <c r="C22" s="130">
        <v>85860</v>
      </c>
    </row>
    <row r="23" spans="1:5" x14ac:dyDescent="0.3">
      <c r="A23" s="52">
        <v>20</v>
      </c>
      <c r="B23" s="78" t="s">
        <v>121</v>
      </c>
      <c r="C23" s="130">
        <v>98985</v>
      </c>
    </row>
    <row r="24" spans="1:5" x14ac:dyDescent="0.3">
      <c r="A24" s="52">
        <v>21</v>
      </c>
      <c r="B24" s="78" t="s">
        <v>322</v>
      </c>
      <c r="C24" s="130">
        <v>102291</v>
      </c>
    </row>
    <row r="25" spans="1:5" ht="15" thickBot="1" x14ac:dyDescent="0.35">
      <c r="A25" s="262">
        <v>22</v>
      </c>
      <c r="B25" s="263" t="s">
        <v>78</v>
      </c>
      <c r="C25" s="264">
        <v>1684246</v>
      </c>
      <c r="E25" s="8"/>
    </row>
    <row r="26" spans="1:5" s="42" customFormat="1" ht="16.2" thickBot="1" x14ac:dyDescent="0.35">
      <c r="A26" s="110"/>
      <c r="B26" s="265" t="s">
        <v>10</v>
      </c>
      <c r="C26" s="199">
        <f>SUM(C4:C25)</f>
        <v>2541942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6:B2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1"/>
  <sheetViews>
    <sheetView workbookViewId="0">
      <selection activeCell="C56" sqref="C56"/>
    </sheetView>
  </sheetViews>
  <sheetFormatPr defaultColWidth="9.109375" defaultRowHeight="14.4" x14ac:dyDescent="0.3"/>
  <cols>
    <col min="1" max="1" width="4.44140625" customWidth="1"/>
    <col min="2" max="2" width="9.33203125" bestFit="1" customWidth="1"/>
    <col min="3" max="3" width="13.5546875" style="8" customWidth="1"/>
    <col min="4" max="4" width="18.6640625" style="15" customWidth="1"/>
    <col min="5" max="5" width="13.33203125" style="15" bestFit="1" customWidth="1"/>
    <col min="6" max="6" width="10.33203125" style="8" bestFit="1" customWidth="1"/>
    <col min="7" max="7" width="8.44140625" style="15" bestFit="1" customWidth="1"/>
    <col min="8" max="8" width="17" style="15" customWidth="1"/>
    <col min="9" max="9" width="9.109375" style="15" bestFit="1" customWidth="1"/>
    <col min="10" max="10" width="10.5546875" style="8" customWidth="1"/>
    <col min="11" max="11" width="9.44140625" style="15" customWidth="1"/>
    <col min="12" max="12" width="17.44140625" style="15" bestFit="1" customWidth="1"/>
    <col min="13" max="13" width="9.109375" style="15" bestFit="1" customWidth="1"/>
    <col min="14" max="14" width="9.5546875" style="8" customWidth="1"/>
    <col min="15" max="15" width="8.44140625" style="15" bestFit="1" customWidth="1"/>
    <col min="16" max="16" width="15.88671875" style="15" customWidth="1"/>
    <col min="17" max="17" width="9.109375" style="15" bestFit="1" customWidth="1"/>
    <col min="18" max="18" width="10.33203125" style="8" customWidth="1"/>
    <col min="19" max="19" width="10.109375" style="15" bestFit="1" customWidth="1"/>
    <col min="20" max="20" width="19.109375" style="15" bestFit="1" customWidth="1"/>
    <col min="21" max="21" width="10.88671875" style="15" bestFit="1" customWidth="1"/>
    <col min="22" max="22" width="12.33203125" customWidth="1"/>
    <col min="23" max="23" width="9.88671875" customWidth="1"/>
  </cols>
  <sheetData>
    <row r="1" spans="1:23" s="38" customFormat="1" ht="15.6" x14ac:dyDescent="0.3">
      <c r="A1" s="429" t="s">
        <v>719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</row>
    <row r="2" spans="1:23" ht="15.75" customHeight="1" thickBot="1" x14ac:dyDescent="0.35">
      <c r="C2" s="39"/>
    </row>
    <row r="3" spans="1:23" s="38" customFormat="1" ht="14.25" customHeight="1" x14ac:dyDescent="0.3">
      <c r="A3" s="453" t="s">
        <v>52</v>
      </c>
      <c r="B3" s="455" t="s">
        <v>102</v>
      </c>
      <c r="C3" s="457" t="s">
        <v>105</v>
      </c>
      <c r="D3" s="458"/>
      <c r="E3" s="458"/>
      <c r="F3" s="459"/>
      <c r="G3" s="457" t="s">
        <v>106</v>
      </c>
      <c r="H3" s="458"/>
      <c r="I3" s="458"/>
      <c r="J3" s="459"/>
      <c r="K3" s="457" t="s">
        <v>107</v>
      </c>
      <c r="L3" s="458"/>
      <c r="M3" s="458"/>
      <c r="N3" s="459"/>
      <c r="O3" s="457" t="s">
        <v>108</v>
      </c>
      <c r="P3" s="458"/>
      <c r="Q3" s="458"/>
      <c r="R3" s="459"/>
      <c r="S3" s="457" t="s">
        <v>104</v>
      </c>
      <c r="T3" s="458"/>
      <c r="U3" s="458"/>
      <c r="V3" s="458"/>
      <c r="W3" s="459"/>
    </row>
    <row r="4" spans="1:23" s="38" customFormat="1" ht="16.2" thickBot="1" x14ac:dyDescent="0.35">
      <c r="A4" s="494"/>
      <c r="B4" s="495"/>
      <c r="C4" s="121" t="s">
        <v>1</v>
      </c>
      <c r="D4" s="122" t="s">
        <v>103</v>
      </c>
      <c r="E4" s="123" t="s">
        <v>21</v>
      </c>
      <c r="F4" s="124" t="s">
        <v>432</v>
      </c>
      <c r="G4" s="121" t="s">
        <v>1</v>
      </c>
      <c r="H4" s="122" t="s">
        <v>103</v>
      </c>
      <c r="I4" s="123" t="s">
        <v>21</v>
      </c>
      <c r="J4" s="124" t="s">
        <v>432</v>
      </c>
      <c r="K4" s="121" t="s">
        <v>1</v>
      </c>
      <c r="L4" s="122" t="s">
        <v>103</v>
      </c>
      <c r="M4" s="123" t="s">
        <v>21</v>
      </c>
      <c r="N4" s="124" t="s">
        <v>432</v>
      </c>
      <c r="O4" s="121" t="s">
        <v>1</v>
      </c>
      <c r="P4" s="122" t="s">
        <v>103</v>
      </c>
      <c r="Q4" s="123" t="s">
        <v>21</v>
      </c>
      <c r="R4" s="124" t="s">
        <v>432</v>
      </c>
      <c r="S4" s="121" t="s">
        <v>1</v>
      </c>
      <c r="T4" s="122" t="s">
        <v>103</v>
      </c>
      <c r="U4" s="123" t="s">
        <v>21</v>
      </c>
      <c r="V4" s="124" t="s">
        <v>432</v>
      </c>
      <c r="W4" s="123" t="s">
        <v>528</v>
      </c>
    </row>
    <row r="5" spans="1:23" x14ac:dyDescent="0.3">
      <c r="A5" s="83">
        <v>1</v>
      </c>
      <c r="B5" s="125" t="s">
        <v>76</v>
      </c>
      <c r="C5" s="125">
        <v>0</v>
      </c>
      <c r="D5" s="125">
        <v>0</v>
      </c>
      <c r="E5" s="127">
        <v>0</v>
      </c>
      <c r="F5" s="126" t="s">
        <v>430</v>
      </c>
      <c r="G5" s="127">
        <v>33374</v>
      </c>
      <c r="H5" s="128">
        <v>11795160.32</v>
      </c>
      <c r="I5" s="125">
        <v>353.42</v>
      </c>
      <c r="J5" s="126">
        <v>308.89</v>
      </c>
      <c r="K5" s="127">
        <v>1175</v>
      </c>
      <c r="L5" s="128">
        <v>965506.61</v>
      </c>
      <c r="M5" s="125">
        <v>821.71</v>
      </c>
      <c r="N5" s="126">
        <v>846</v>
      </c>
      <c r="O5" s="127">
        <v>1512</v>
      </c>
      <c r="P5" s="128">
        <v>1278923.6299999999</v>
      </c>
      <c r="Q5" s="125">
        <v>845.85</v>
      </c>
      <c r="R5" s="126">
        <v>846</v>
      </c>
      <c r="S5" s="261">
        <v>36061</v>
      </c>
      <c r="T5" s="128">
        <v>14039590.560000001</v>
      </c>
      <c r="U5" s="126">
        <v>389.33</v>
      </c>
      <c r="V5" s="126">
        <v>418.93</v>
      </c>
      <c r="W5" s="107">
        <v>1.42</v>
      </c>
    </row>
    <row r="6" spans="1:23" x14ac:dyDescent="0.3">
      <c r="A6" s="52">
        <v>2</v>
      </c>
      <c r="B6" s="112" t="s">
        <v>77</v>
      </c>
      <c r="C6" s="114">
        <v>3199</v>
      </c>
      <c r="D6" s="115">
        <v>4764413.5199999996</v>
      </c>
      <c r="E6" s="113">
        <v>1489.34</v>
      </c>
      <c r="F6" s="113">
        <v>1553.7</v>
      </c>
      <c r="G6" s="114">
        <v>15450</v>
      </c>
      <c r="H6" s="115">
        <v>9243963.4600000009</v>
      </c>
      <c r="I6" s="112">
        <v>598.30999999999995</v>
      </c>
      <c r="J6" s="113">
        <v>494.74</v>
      </c>
      <c r="K6" s="114">
        <v>19681</v>
      </c>
      <c r="L6" s="115">
        <v>12754287.42</v>
      </c>
      <c r="M6" s="112">
        <v>648.04999999999995</v>
      </c>
      <c r="N6" s="113">
        <v>523.5</v>
      </c>
      <c r="O6" s="114">
        <v>1814</v>
      </c>
      <c r="P6" s="115">
        <v>1523836.72</v>
      </c>
      <c r="Q6" s="112">
        <v>840.04</v>
      </c>
      <c r="R6" s="113">
        <v>846</v>
      </c>
      <c r="S6" s="114">
        <v>40144</v>
      </c>
      <c r="T6" s="115">
        <v>28286501.120000001</v>
      </c>
      <c r="U6" s="113">
        <v>704.63</v>
      </c>
      <c r="V6" s="113">
        <v>552.04</v>
      </c>
      <c r="W6" s="109">
        <v>1.58</v>
      </c>
    </row>
    <row r="7" spans="1:23" x14ac:dyDescent="0.3">
      <c r="A7" s="52">
        <v>3</v>
      </c>
      <c r="B7" s="112" t="s">
        <v>95</v>
      </c>
      <c r="C7" s="114">
        <v>9254</v>
      </c>
      <c r="D7" s="115">
        <v>15432780.74</v>
      </c>
      <c r="E7" s="113">
        <v>1667.69</v>
      </c>
      <c r="F7" s="113">
        <v>1697.26</v>
      </c>
      <c r="G7" s="114">
        <v>14714</v>
      </c>
      <c r="H7" s="115">
        <v>9523308.9800000004</v>
      </c>
      <c r="I7" s="112">
        <v>647.23</v>
      </c>
      <c r="J7" s="113">
        <v>545.9</v>
      </c>
      <c r="K7" s="114">
        <v>15150</v>
      </c>
      <c r="L7" s="115">
        <v>10557358.439999999</v>
      </c>
      <c r="M7" s="112">
        <v>696.86</v>
      </c>
      <c r="N7" s="113">
        <v>577.20000000000005</v>
      </c>
      <c r="O7" s="114">
        <v>517</v>
      </c>
      <c r="P7" s="115">
        <v>433732.18</v>
      </c>
      <c r="Q7" s="112">
        <v>838.94</v>
      </c>
      <c r="R7" s="113">
        <v>846</v>
      </c>
      <c r="S7" s="114">
        <v>39635</v>
      </c>
      <c r="T7" s="115">
        <v>35947180.340000004</v>
      </c>
      <c r="U7" s="113">
        <v>906.96</v>
      </c>
      <c r="V7" s="113">
        <v>682.37</v>
      </c>
      <c r="W7" s="109">
        <v>1.56</v>
      </c>
    </row>
    <row r="8" spans="1:23" x14ac:dyDescent="0.3">
      <c r="A8" s="52">
        <v>4</v>
      </c>
      <c r="B8" s="112" t="s">
        <v>96</v>
      </c>
      <c r="C8" s="114">
        <v>42795</v>
      </c>
      <c r="D8" s="115">
        <v>66907993.700000003</v>
      </c>
      <c r="E8" s="113">
        <v>1563.45</v>
      </c>
      <c r="F8" s="113">
        <v>1500.41</v>
      </c>
      <c r="G8" s="114">
        <v>25823</v>
      </c>
      <c r="H8" s="115">
        <v>18356041.550000001</v>
      </c>
      <c r="I8" s="112">
        <v>710.84</v>
      </c>
      <c r="J8" s="113">
        <v>593.79</v>
      </c>
      <c r="K8" s="114">
        <v>23133</v>
      </c>
      <c r="L8" s="115">
        <v>17458509.399999999</v>
      </c>
      <c r="M8" s="112">
        <v>754.7</v>
      </c>
      <c r="N8" s="113">
        <v>627.04999999999995</v>
      </c>
      <c r="O8" s="114">
        <v>475</v>
      </c>
      <c r="P8" s="115">
        <v>397335.3</v>
      </c>
      <c r="Q8" s="112">
        <v>836.5</v>
      </c>
      <c r="R8" s="113">
        <v>846</v>
      </c>
      <c r="S8" s="114">
        <v>92226</v>
      </c>
      <c r="T8" s="115">
        <v>103119879.95</v>
      </c>
      <c r="U8" s="113">
        <v>1118.1199999999999</v>
      </c>
      <c r="V8" s="113">
        <v>971.2</v>
      </c>
      <c r="W8" s="109">
        <v>3.63</v>
      </c>
    </row>
    <row r="9" spans="1:23" x14ac:dyDescent="0.3">
      <c r="A9" s="52">
        <v>5</v>
      </c>
      <c r="B9" s="112" t="s">
        <v>97</v>
      </c>
      <c r="C9" s="114">
        <v>223674</v>
      </c>
      <c r="D9" s="115">
        <v>306341800.44999999</v>
      </c>
      <c r="E9" s="113">
        <v>1369.59</v>
      </c>
      <c r="F9" s="113">
        <v>1237.44</v>
      </c>
      <c r="G9" s="114">
        <v>33025</v>
      </c>
      <c r="H9" s="115">
        <v>25448556.84</v>
      </c>
      <c r="I9" s="112">
        <v>770.58</v>
      </c>
      <c r="J9" s="113">
        <v>666.22</v>
      </c>
      <c r="K9" s="114">
        <v>26496</v>
      </c>
      <c r="L9" s="115">
        <v>20483895.239999998</v>
      </c>
      <c r="M9" s="112">
        <v>773.09</v>
      </c>
      <c r="N9" s="113">
        <v>636.36</v>
      </c>
      <c r="O9" s="114">
        <v>406</v>
      </c>
      <c r="P9" s="115">
        <v>335776.7</v>
      </c>
      <c r="Q9" s="112">
        <v>827.04</v>
      </c>
      <c r="R9" s="113">
        <v>846</v>
      </c>
      <c r="S9" s="114">
        <v>283601</v>
      </c>
      <c r="T9" s="115">
        <v>352610029.23000002</v>
      </c>
      <c r="U9" s="113">
        <v>1243.33</v>
      </c>
      <c r="V9" s="113">
        <v>1123.6099999999999</v>
      </c>
      <c r="W9" s="109">
        <v>11.16</v>
      </c>
    </row>
    <row r="10" spans="1:23" x14ac:dyDescent="0.3">
      <c r="A10" s="52">
        <v>6</v>
      </c>
      <c r="B10" s="112" t="s">
        <v>98</v>
      </c>
      <c r="C10" s="114">
        <v>401766</v>
      </c>
      <c r="D10" s="115">
        <v>520512841.95999998</v>
      </c>
      <c r="E10" s="113">
        <v>1295.56</v>
      </c>
      <c r="F10" s="113">
        <v>1177.67</v>
      </c>
      <c r="G10" s="114">
        <v>38240</v>
      </c>
      <c r="H10" s="115">
        <v>32679502</v>
      </c>
      <c r="I10" s="112">
        <v>854.59</v>
      </c>
      <c r="J10" s="113">
        <v>777.33</v>
      </c>
      <c r="K10" s="114">
        <v>26213</v>
      </c>
      <c r="L10" s="115">
        <v>20507526.260000002</v>
      </c>
      <c r="M10" s="112">
        <v>782.34</v>
      </c>
      <c r="N10" s="113">
        <v>647.13</v>
      </c>
      <c r="O10" s="114">
        <v>4578</v>
      </c>
      <c r="P10" s="115">
        <v>1932847.13</v>
      </c>
      <c r="Q10" s="112">
        <v>422.2</v>
      </c>
      <c r="R10" s="113">
        <v>418.95</v>
      </c>
      <c r="S10" s="114">
        <v>470797</v>
      </c>
      <c r="T10" s="115">
        <v>575632717.35000002</v>
      </c>
      <c r="U10" s="113">
        <v>1222.68</v>
      </c>
      <c r="V10" s="113">
        <v>1101.1099999999999</v>
      </c>
      <c r="W10" s="109">
        <v>18.52</v>
      </c>
    </row>
    <row r="11" spans="1:23" x14ac:dyDescent="0.3">
      <c r="A11" s="52">
        <v>7</v>
      </c>
      <c r="B11" s="112" t="s">
        <v>99</v>
      </c>
      <c r="C11" s="114">
        <v>410826</v>
      </c>
      <c r="D11" s="115">
        <v>522734179.17000002</v>
      </c>
      <c r="E11" s="113">
        <v>1272.4000000000001</v>
      </c>
      <c r="F11" s="113">
        <v>1194.3399999999999</v>
      </c>
      <c r="G11" s="114">
        <v>40969</v>
      </c>
      <c r="H11" s="115">
        <v>35757090.600000001</v>
      </c>
      <c r="I11" s="112">
        <v>872.78</v>
      </c>
      <c r="J11" s="113">
        <v>803.53</v>
      </c>
      <c r="K11" s="114">
        <v>21356</v>
      </c>
      <c r="L11" s="115">
        <v>16535885.119999999</v>
      </c>
      <c r="M11" s="112">
        <v>774.3</v>
      </c>
      <c r="N11" s="113">
        <v>648.5</v>
      </c>
      <c r="O11" s="114">
        <v>11156</v>
      </c>
      <c r="P11" s="115">
        <v>4310689.96</v>
      </c>
      <c r="Q11" s="112">
        <v>386.4</v>
      </c>
      <c r="R11" s="113">
        <v>418.95</v>
      </c>
      <c r="S11" s="114">
        <v>484307</v>
      </c>
      <c r="T11" s="115">
        <v>579337844.85000002</v>
      </c>
      <c r="U11" s="113">
        <v>1196.22</v>
      </c>
      <c r="V11" s="113">
        <v>1078.97</v>
      </c>
      <c r="W11" s="109">
        <v>19.05</v>
      </c>
    </row>
    <row r="12" spans="1:23" x14ac:dyDescent="0.3">
      <c r="A12" s="52">
        <v>8</v>
      </c>
      <c r="B12" s="112" t="s">
        <v>100</v>
      </c>
      <c r="C12" s="114">
        <v>353114</v>
      </c>
      <c r="D12" s="115">
        <v>435293059.91000003</v>
      </c>
      <c r="E12" s="113">
        <v>1232.73</v>
      </c>
      <c r="F12" s="113">
        <v>1143.3699999999999</v>
      </c>
      <c r="G12" s="114">
        <v>53335</v>
      </c>
      <c r="H12" s="115">
        <v>46015997.759999998</v>
      </c>
      <c r="I12" s="112">
        <v>862.77</v>
      </c>
      <c r="J12" s="113">
        <v>783.7</v>
      </c>
      <c r="K12" s="114">
        <v>17696</v>
      </c>
      <c r="L12" s="115">
        <v>13157398.029999999</v>
      </c>
      <c r="M12" s="112">
        <v>743.52</v>
      </c>
      <c r="N12" s="113">
        <v>636.5</v>
      </c>
      <c r="O12" s="114">
        <v>6822</v>
      </c>
      <c r="P12" s="115">
        <v>2548450.5299999998</v>
      </c>
      <c r="Q12" s="112">
        <v>373.56</v>
      </c>
      <c r="R12" s="113">
        <v>418.95</v>
      </c>
      <c r="S12" s="114">
        <v>430967</v>
      </c>
      <c r="T12" s="115">
        <v>497014906.23000002</v>
      </c>
      <c r="U12" s="113">
        <v>1153.26</v>
      </c>
      <c r="V12" s="113">
        <v>1031.8900000000001</v>
      </c>
      <c r="W12" s="109">
        <v>16.95</v>
      </c>
    </row>
    <row r="13" spans="1:23" x14ac:dyDescent="0.3">
      <c r="A13" s="52">
        <v>9</v>
      </c>
      <c r="B13" s="112" t="s">
        <v>101</v>
      </c>
      <c r="C13" s="114">
        <v>239712</v>
      </c>
      <c r="D13" s="115">
        <v>272234966.66000003</v>
      </c>
      <c r="E13" s="113">
        <v>1135.68</v>
      </c>
      <c r="F13" s="113">
        <v>1008</v>
      </c>
      <c r="G13" s="114">
        <v>47642</v>
      </c>
      <c r="H13" s="115">
        <v>40807939.479999997</v>
      </c>
      <c r="I13" s="112">
        <v>856.55</v>
      </c>
      <c r="J13" s="113">
        <v>765.75</v>
      </c>
      <c r="K13" s="114">
        <v>11635</v>
      </c>
      <c r="L13" s="115">
        <v>8334901.8200000003</v>
      </c>
      <c r="M13" s="112">
        <v>716.36</v>
      </c>
      <c r="N13" s="113">
        <v>615.58000000000004</v>
      </c>
      <c r="O13" s="114">
        <v>1557</v>
      </c>
      <c r="P13" s="115">
        <v>594728.5</v>
      </c>
      <c r="Q13" s="112">
        <v>381.97</v>
      </c>
      <c r="R13" s="113">
        <v>348.95</v>
      </c>
      <c r="S13" s="114">
        <v>300546</v>
      </c>
      <c r="T13" s="115">
        <v>321972536.45999998</v>
      </c>
      <c r="U13" s="113">
        <v>1071.29</v>
      </c>
      <c r="V13" s="113">
        <v>931.25</v>
      </c>
      <c r="W13" s="109">
        <v>11.82</v>
      </c>
    </row>
    <row r="14" spans="1:23" x14ac:dyDescent="0.3">
      <c r="A14" s="52">
        <v>10</v>
      </c>
      <c r="B14" s="112" t="s">
        <v>109</v>
      </c>
      <c r="C14" s="114">
        <v>181059</v>
      </c>
      <c r="D14" s="115">
        <v>192589429.22999999</v>
      </c>
      <c r="E14" s="113">
        <v>1063.68</v>
      </c>
      <c r="F14" s="113">
        <v>891.92</v>
      </c>
      <c r="G14" s="114">
        <v>44101</v>
      </c>
      <c r="H14" s="115">
        <v>37810738.479999997</v>
      </c>
      <c r="I14" s="112">
        <v>857.37</v>
      </c>
      <c r="J14" s="113">
        <v>755.1</v>
      </c>
      <c r="K14" s="114">
        <v>7526</v>
      </c>
      <c r="L14" s="115">
        <v>5161911.43</v>
      </c>
      <c r="M14" s="112">
        <v>685.88</v>
      </c>
      <c r="N14" s="113">
        <v>569.41</v>
      </c>
      <c r="O14" s="114">
        <v>865</v>
      </c>
      <c r="P14" s="115">
        <v>318706.84999999998</v>
      </c>
      <c r="Q14" s="112">
        <v>368.45</v>
      </c>
      <c r="R14" s="113">
        <v>217.28</v>
      </c>
      <c r="S14" s="114">
        <v>233551</v>
      </c>
      <c r="T14" s="115">
        <v>235880785.99000001</v>
      </c>
      <c r="U14" s="113">
        <v>1009.98</v>
      </c>
      <c r="V14" s="113">
        <v>841.38</v>
      </c>
      <c r="W14" s="109">
        <v>9.19</v>
      </c>
    </row>
    <row r="15" spans="1:23" x14ac:dyDescent="0.3">
      <c r="A15" s="52">
        <v>11</v>
      </c>
      <c r="B15" s="112" t="s">
        <v>110</v>
      </c>
      <c r="C15" s="114">
        <v>78408</v>
      </c>
      <c r="D15" s="115">
        <v>79867476.459999993</v>
      </c>
      <c r="E15" s="113">
        <v>1018.61</v>
      </c>
      <c r="F15" s="113">
        <v>829.29</v>
      </c>
      <c r="G15" s="114">
        <v>22507</v>
      </c>
      <c r="H15" s="115">
        <v>19703421.100000001</v>
      </c>
      <c r="I15" s="112">
        <v>875.44</v>
      </c>
      <c r="J15" s="113">
        <v>768.15</v>
      </c>
      <c r="K15" s="114">
        <v>2530</v>
      </c>
      <c r="L15" s="115">
        <v>1762941.18</v>
      </c>
      <c r="M15" s="112">
        <v>696.81</v>
      </c>
      <c r="N15" s="113">
        <v>516.35</v>
      </c>
      <c r="O15" s="114">
        <v>316</v>
      </c>
      <c r="P15" s="115">
        <v>121140.98</v>
      </c>
      <c r="Q15" s="112">
        <v>383.36</v>
      </c>
      <c r="R15" s="113">
        <v>233.76</v>
      </c>
      <c r="S15" s="114">
        <v>103761</v>
      </c>
      <c r="T15" s="115">
        <v>101454979.72</v>
      </c>
      <c r="U15" s="113">
        <v>977.78</v>
      </c>
      <c r="V15" s="113">
        <v>799.61</v>
      </c>
      <c r="W15" s="109">
        <v>4.08</v>
      </c>
    </row>
    <row r="16" spans="1:23" ht="15" thickBot="1" x14ac:dyDescent="0.35">
      <c r="A16" s="52">
        <v>12</v>
      </c>
      <c r="B16" s="112" t="s">
        <v>111</v>
      </c>
      <c r="C16" s="114">
        <v>18884</v>
      </c>
      <c r="D16" s="115">
        <v>18108500.84</v>
      </c>
      <c r="E16" s="113">
        <v>958.93353314975639</v>
      </c>
      <c r="F16" s="113">
        <v>754.83</v>
      </c>
      <c r="G16" s="114">
        <v>6706</v>
      </c>
      <c r="H16" s="115">
        <v>5913392.0800000001</v>
      </c>
      <c r="I16" s="267">
        <v>881.80615568147925</v>
      </c>
      <c r="J16" s="113">
        <v>763.81</v>
      </c>
      <c r="K16" s="114">
        <v>676</v>
      </c>
      <c r="L16" s="115">
        <v>474232.53</v>
      </c>
      <c r="M16" s="113">
        <v>701.52741124260365</v>
      </c>
      <c r="N16" s="113">
        <v>487.84</v>
      </c>
      <c r="O16" s="114">
        <v>80</v>
      </c>
      <c r="P16" s="115">
        <v>23075.3</v>
      </c>
      <c r="Q16" s="113">
        <v>288.44124999999997</v>
      </c>
      <c r="R16" s="113">
        <v>192.21</v>
      </c>
      <c r="S16" s="114">
        <v>26346</v>
      </c>
      <c r="T16" s="115">
        <v>24519200.75</v>
      </c>
      <c r="U16" s="113">
        <v>930.66122940863886</v>
      </c>
      <c r="V16" s="113">
        <v>747.82</v>
      </c>
      <c r="W16" s="109">
        <v>1.0364516578269685</v>
      </c>
    </row>
    <row r="17" spans="1:23" s="42" customFormat="1" ht="16.2" thickBot="1" x14ac:dyDescent="0.35">
      <c r="A17" s="110"/>
      <c r="B17" s="117" t="s">
        <v>527</v>
      </c>
      <c r="C17" s="118">
        <v>1962691</v>
      </c>
      <c r="D17" s="119">
        <v>2434787442.6400003</v>
      </c>
      <c r="E17" s="120">
        <v>1240.5352868281357</v>
      </c>
      <c r="F17" s="120">
        <v>1137.55</v>
      </c>
      <c r="G17" s="118">
        <v>375886</v>
      </c>
      <c r="H17" s="119">
        <v>293055112.64999998</v>
      </c>
      <c r="I17" s="120">
        <v>779.63827503551602</v>
      </c>
      <c r="J17" s="120">
        <v>672.22</v>
      </c>
      <c r="K17" s="118">
        <v>173267</v>
      </c>
      <c r="L17" s="119">
        <v>128154353.48000002</v>
      </c>
      <c r="M17" s="120">
        <v>739.63509196788777</v>
      </c>
      <c r="N17" s="120">
        <v>619.51</v>
      </c>
      <c r="O17" s="118">
        <v>30098</v>
      </c>
      <c r="P17" s="119">
        <v>13819243.780000001</v>
      </c>
      <c r="Q17" s="120">
        <v>459.14159678383947</v>
      </c>
      <c r="R17" s="120">
        <v>418.95</v>
      </c>
      <c r="S17" s="118">
        <v>2541942</v>
      </c>
      <c r="T17" s="119">
        <v>2869816152.5499997</v>
      </c>
      <c r="U17" s="120">
        <v>1128.9856938317239</v>
      </c>
      <c r="V17" s="117">
        <v>996.29</v>
      </c>
      <c r="W17" s="111">
        <v>100</v>
      </c>
    </row>
    <row r="18" spans="1:23" x14ac:dyDescent="0.3">
      <c r="C18" s="329"/>
    </row>
    <row r="19" spans="1:23" ht="15" customHeight="1" x14ac:dyDescent="0.3">
      <c r="A19" s="429" t="s">
        <v>720</v>
      </c>
      <c r="B19" s="429"/>
      <c r="C19" s="429"/>
      <c r="D19" s="429"/>
      <c r="E19" s="429"/>
      <c r="F19" s="429"/>
      <c r="G19" s="429"/>
      <c r="H19" s="429"/>
      <c r="I19" s="429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</row>
    <row r="20" spans="1:23" ht="15" thickBot="1" x14ac:dyDescent="0.35"/>
    <row r="21" spans="1:23" ht="15.6" x14ac:dyDescent="0.3">
      <c r="A21" s="453" t="s">
        <v>52</v>
      </c>
      <c r="B21" s="455" t="s">
        <v>102</v>
      </c>
      <c r="C21" s="457" t="s">
        <v>105</v>
      </c>
      <c r="D21" s="458"/>
      <c r="E21" s="458"/>
      <c r="F21" s="459"/>
      <c r="G21" s="457" t="s">
        <v>106</v>
      </c>
      <c r="H21" s="458"/>
      <c r="I21" s="458"/>
      <c r="J21" s="459"/>
      <c r="K21" s="457" t="s">
        <v>107</v>
      </c>
      <c r="L21" s="458"/>
      <c r="M21" s="458"/>
      <c r="N21" s="459"/>
      <c r="O21" s="457" t="s">
        <v>108</v>
      </c>
      <c r="P21" s="458"/>
      <c r="Q21" s="458"/>
      <c r="R21" s="459"/>
      <c r="S21" s="457" t="s">
        <v>104</v>
      </c>
      <c r="T21" s="458"/>
      <c r="U21" s="458"/>
      <c r="V21" s="458"/>
      <c r="W21" s="459"/>
    </row>
    <row r="22" spans="1:23" ht="16.2" thickBot="1" x14ac:dyDescent="0.35">
      <c r="A22" s="494"/>
      <c r="B22" s="495"/>
      <c r="C22" s="121" t="s">
        <v>1</v>
      </c>
      <c r="D22" s="122" t="s">
        <v>103</v>
      </c>
      <c r="E22" s="123" t="s">
        <v>21</v>
      </c>
      <c r="F22" s="124" t="s">
        <v>432</v>
      </c>
      <c r="G22" s="121" t="s">
        <v>1</v>
      </c>
      <c r="H22" s="122" t="s">
        <v>103</v>
      </c>
      <c r="I22" s="123" t="s">
        <v>21</v>
      </c>
      <c r="J22" s="124" t="s">
        <v>432</v>
      </c>
      <c r="K22" s="121" t="s">
        <v>1</v>
      </c>
      <c r="L22" s="122" t="s">
        <v>103</v>
      </c>
      <c r="M22" s="123" t="s">
        <v>21</v>
      </c>
      <c r="N22" s="124" t="s">
        <v>432</v>
      </c>
      <c r="O22" s="121" t="s">
        <v>1</v>
      </c>
      <c r="P22" s="122" t="s">
        <v>103</v>
      </c>
      <c r="Q22" s="123" t="s">
        <v>21</v>
      </c>
      <c r="R22" s="124" t="s">
        <v>432</v>
      </c>
      <c r="S22" s="121" t="s">
        <v>1</v>
      </c>
      <c r="T22" s="122" t="s">
        <v>103</v>
      </c>
      <c r="U22" s="123" t="s">
        <v>21</v>
      </c>
      <c r="V22" s="124" t="s">
        <v>432</v>
      </c>
      <c r="W22" s="123" t="s">
        <v>528</v>
      </c>
    </row>
    <row r="23" spans="1:23" x14ac:dyDescent="0.3">
      <c r="A23" s="83">
        <v>1</v>
      </c>
      <c r="B23" s="125" t="s">
        <v>76</v>
      </c>
      <c r="C23" s="125">
        <v>0</v>
      </c>
      <c r="D23" s="125">
        <v>0</v>
      </c>
      <c r="E23" s="125">
        <v>0</v>
      </c>
      <c r="F23" s="126" t="s">
        <v>430</v>
      </c>
      <c r="G23" s="127">
        <v>16967</v>
      </c>
      <c r="H23" s="128">
        <v>5988691.3399999999</v>
      </c>
      <c r="I23" s="125">
        <v>352.96</v>
      </c>
      <c r="J23" s="126">
        <v>307.83</v>
      </c>
      <c r="K23" s="127">
        <v>658</v>
      </c>
      <c r="L23" s="128">
        <v>541243.26</v>
      </c>
      <c r="M23" s="125">
        <v>822.56</v>
      </c>
      <c r="N23" s="126">
        <v>846</v>
      </c>
      <c r="O23" s="127">
        <v>884</v>
      </c>
      <c r="P23" s="128">
        <v>747241.38</v>
      </c>
      <c r="Q23" s="125">
        <v>845.3</v>
      </c>
      <c r="R23" s="126">
        <v>846</v>
      </c>
      <c r="S23" s="261">
        <v>18509</v>
      </c>
      <c r="T23" s="128">
        <v>7277175.9800000004</v>
      </c>
      <c r="U23" s="128">
        <v>393.17</v>
      </c>
      <c r="V23" s="126">
        <v>418.94</v>
      </c>
      <c r="W23" s="107">
        <v>1.55</v>
      </c>
    </row>
    <row r="24" spans="1:23" x14ac:dyDescent="0.3">
      <c r="A24" s="52">
        <v>2</v>
      </c>
      <c r="B24" s="112" t="s">
        <v>77</v>
      </c>
      <c r="C24" s="114">
        <v>2492</v>
      </c>
      <c r="D24" s="115">
        <v>3778737.35</v>
      </c>
      <c r="E24" s="113">
        <v>1516.35</v>
      </c>
      <c r="F24" s="113">
        <v>1556.79</v>
      </c>
      <c r="G24" s="114">
        <v>3545</v>
      </c>
      <c r="H24" s="115">
        <v>2315620.3199999998</v>
      </c>
      <c r="I24" s="112">
        <v>653.21</v>
      </c>
      <c r="J24" s="113">
        <v>503.14</v>
      </c>
      <c r="K24" s="114">
        <v>11272</v>
      </c>
      <c r="L24" s="115">
        <v>7533861.0999999996</v>
      </c>
      <c r="M24" s="112">
        <v>668.37</v>
      </c>
      <c r="N24" s="113">
        <v>547.25</v>
      </c>
      <c r="O24" s="114">
        <v>948</v>
      </c>
      <c r="P24" s="115">
        <v>796215.36</v>
      </c>
      <c r="Q24" s="112">
        <v>839.89</v>
      </c>
      <c r="R24" s="113">
        <v>846</v>
      </c>
      <c r="S24" s="114">
        <v>18257</v>
      </c>
      <c r="T24" s="115">
        <v>14424434.130000001</v>
      </c>
      <c r="U24" s="115">
        <v>790.08</v>
      </c>
      <c r="V24" s="113">
        <v>617.86</v>
      </c>
      <c r="W24" s="109">
        <v>1.53</v>
      </c>
    </row>
    <row r="25" spans="1:23" x14ac:dyDescent="0.3">
      <c r="A25" s="52">
        <v>3</v>
      </c>
      <c r="B25" s="112" t="s">
        <v>95</v>
      </c>
      <c r="C25" s="114">
        <v>6914</v>
      </c>
      <c r="D25" s="115">
        <v>12121023.050000001</v>
      </c>
      <c r="E25" s="113">
        <v>1753.11</v>
      </c>
      <c r="F25" s="113">
        <v>1773.12</v>
      </c>
      <c r="G25" s="114">
        <v>2158</v>
      </c>
      <c r="H25" s="115">
        <v>1396320.69</v>
      </c>
      <c r="I25" s="112">
        <v>647.04</v>
      </c>
      <c r="J25" s="113">
        <v>506.03</v>
      </c>
      <c r="K25" s="114">
        <v>8560</v>
      </c>
      <c r="L25" s="115">
        <v>6238177.9000000004</v>
      </c>
      <c r="M25" s="112">
        <v>728.76</v>
      </c>
      <c r="N25" s="113">
        <v>611.1</v>
      </c>
      <c r="O25" s="114">
        <v>231</v>
      </c>
      <c r="P25" s="115">
        <v>187662.77</v>
      </c>
      <c r="Q25" s="112">
        <v>812.39</v>
      </c>
      <c r="R25" s="113">
        <v>846</v>
      </c>
      <c r="S25" s="114">
        <v>17863</v>
      </c>
      <c r="T25" s="115">
        <v>19943184.41</v>
      </c>
      <c r="U25" s="115">
        <v>1116.45</v>
      </c>
      <c r="V25" s="113">
        <v>901.59</v>
      </c>
      <c r="W25" s="109">
        <v>1.5</v>
      </c>
    </row>
    <row r="26" spans="1:23" x14ac:dyDescent="0.3">
      <c r="A26" s="52">
        <v>4</v>
      </c>
      <c r="B26" s="331" t="s">
        <v>96</v>
      </c>
      <c r="C26" s="332">
        <v>21837</v>
      </c>
      <c r="D26" s="333">
        <v>38976473.130000003</v>
      </c>
      <c r="E26" s="113">
        <v>1784.88</v>
      </c>
      <c r="F26" s="113">
        <v>1684.95</v>
      </c>
      <c r="G26" s="114">
        <v>2961</v>
      </c>
      <c r="H26" s="115">
        <v>1937408.66</v>
      </c>
      <c r="I26" s="112">
        <v>654.30999999999995</v>
      </c>
      <c r="J26" s="113">
        <v>515.85</v>
      </c>
      <c r="K26" s="114">
        <v>13604</v>
      </c>
      <c r="L26" s="115">
        <v>10868423.4</v>
      </c>
      <c r="M26" s="112">
        <v>798.91</v>
      </c>
      <c r="N26" s="113">
        <v>666.06</v>
      </c>
      <c r="O26" s="114">
        <v>232</v>
      </c>
      <c r="P26" s="115">
        <v>195407.76</v>
      </c>
      <c r="Q26" s="112">
        <v>842.27</v>
      </c>
      <c r="R26" s="113">
        <v>846</v>
      </c>
      <c r="S26" s="114">
        <v>38634</v>
      </c>
      <c r="T26" s="115">
        <v>51977712.950000003</v>
      </c>
      <c r="U26" s="115">
        <v>1345.39</v>
      </c>
      <c r="V26" s="113">
        <v>1362.34</v>
      </c>
      <c r="W26" s="109">
        <v>3.23</v>
      </c>
    </row>
    <row r="27" spans="1:23" x14ac:dyDescent="0.3">
      <c r="A27" s="52">
        <v>5</v>
      </c>
      <c r="B27" s="112" t="s">
        <v>97</v>
      </c>
      <c r="C27" s="114">
        <v>119739</v>
      </c>
      <c r="D27" s="115">
        <v>181726457.61000001</v>
      </c>
      <c r="E27" s="113">
        <v>1517.69</v>
      </c>
      <c r="F27" s="113">
        <v>1367.73</v>
      </c>
      <c r="G27" s="114">
        <v>2635</v>
      </c>
      <c r="H27" s="115">
        <v>1829303.94</v>
      </c>
      <c r="I27" s="112">
        <v>694.23</v>
      </c>
      <c r="J27" s="113">
        <v>539.04999999999995</v>
      </c>
      <c r="K27" s="114">
        <v>16460</v>
      </c>
      <c r="L27" s="115">
        <v>13794473.68</v>
      </c>
      <c r="M27" s="112">
        <v>838.06</v>
      </c>
      <c r="N27" s="113">
        <v>702</v>
      </c>
      <c r="O27" s="114">
        <v>159</v>
      </c>
      <c r="P27" s="115">
        <v>130464.4</v>
      </c>
      <c r="Q27" s="112">
        <v>820.53</v>
      </c>
      <c r="R27" s="113">
        <v>846</v>
      </c>
      <c r="S27" s="114">
        <v>138993</v>
      </c>
      <c r="T27" s="115">
        <v>197480699.63</v>
      </c>
      <c r="U27" s="115">
        <v>1420.8</v>
      </c>
      <c r="V27" s="113">
        <v>1270.9100000000001</v>
      </c>
      <c r="W27" s="109">
        <v>11.64</v>
      </c>
    </row>
    <row r="28" spans="1:23" x14ac:dyDescent="0.3">
      <c r="A28" s="52">
        <v>6</v>
      </c>
      <c r="B28" s="112" t="s">
        <v>98</v>
      </c>
      <c r="C28" s="114">
        <v>220167</v>
      </c>
      <c r="D28" s="115">
        <v>315586753.12</v>
      </c>
      <c r="E28" s="113">
        <v>1433.4</v>
      </c>
      <c r="F28" s="113">
        <v>1290.5</v>
      </c>
      <c r="G28" s="114">
        <v>1880</v>
      </c>
      <c r="H28" s="115">
        <v>1508044.21</v>
      </c>
      <c r="I28" s="112">
        <v>802.15</v>
      </c>
      <c r="J28" s="113">
        <v>608.03</v>
      </c>
      <c r="K28" s="114">
        <v>16523</v>
      </c>
      <c r="L28" s="115">
        <v>14051058.32</v>
      </c>
      <c r="M28" s="112">
        <v>850.39</v>
      </c>
      <c r="N28" s="113">
        <v>730.7</v>
      </c>
      <c r="O28" s="114">
        <v>1898</v>
      </c>
      <c r="P28" s="115">
        <v>787291.74</v>
      </c>
      <c r="Q28" s="112">
        <v>414.8</v>
      </c>
      <c r="R28" s="113">
        <v>418.95</v>
      </c>
      <c r="S28" s="114">
        <v>240468</v>
      </c>
      <c r="T28" s="115">
        <v>331933147.38999999</v>
      </c>
      <c r="U28" s="115">
        <v>1380.36</v>
      </c>
      <c r="V28" s="113">
        <v>1240.24</v>
      </c>
      <c r="W28" s="109">
        <v>20.13</v>
      </c>
    </row>
    <row r="29" spans="1:23" x14ac:dyDescent="0.3">
      <c r="A29" s="52">
        <v>7</v>
      </c>
      <c r="B29" s="112" t="s">
        <v>99</v>
      </c>
      <c r="C29" s="114">
        <v>223512</v>
      </c>
      <c r="D29" s="115">
        <v>313270404.33999997</v>
      </c>
      <c r="E29" s="113">
        <v>1401.58</v>
      </c>
      <c r="F29" s="113">
        <v>1338.44</v>
      </c>
      <c r="G29" s="114">
        <v>1252</v>
      </c>
      <c r="H29" s="115">
        <v>1069407.19</v>
      </c>
      <c r="I29" s="112">
        <v>854.16</v>
      </c>
      <c r="J29" s="113">
        <v>679.12</v>
      </c>
      <c r="K29" s="114">
        <v>13753</v>
      </c>
      <c r="L29" s="115">
        <v>11625945.32</v>
      </c>
      <c r="M29" s="112">
        <v>845.34</v>
      </c>
      <c r="N29" s="113">
        <v>743.01</v>
      </c>
      <c r="O29" s="114">
        <v>4780</v>
      </c>
      <c r="P29" s="115">
        <v>1841755.57</v>
      </c>
      <c r="Q29" s="112">
        <v>385.3</v>
      </c>
      <c r="R29" s="113">
        <v>418.95</v>
      </c>
      <c r="S29" s="114">
        <v>243297</v>
      </c>
      <c r="T29" s="115">
        <v>327807512.42000002</v>
      </c>
      <c r="U29" s="115">
        <v>1347.36</v>
      </c>
      <c r="V29" s="113">
        <v>1291.6300000000001</v>
      </c>
      <c r="W29" s="109">
        <v>20.37</v>
      </c>
    </row>
    <row r="30" spans="1:23" x14ac:dyDescent="0.3">
      <c r="A30" s="52">
        <v>8</v>
      </c>
      <c r="B30" s="112" t="s">
        <v>100</v>
      </c>
      <c r="C30" s="114">
        <v>191293</v>
      </c>
      <c r="D30" s="115">
        <v>260043715.03999999</v>
      </c>
      <c r="E30" s="113">
        <v>1359.4</v>
      </c>
      <c r="F30" s="113">
        <v>1311.9</v>
      </c>
      <c r="G30" s="114">
        <v>1111</v>
      </c>
      <c r="H30" s="115">
        <v>1045482.29</v>
      </c>
      <c r="I30" s="112">
        <v>941.03</v>
      </c>
      <c r="J30" s="113">
        <v>886.01</v>
      </c>
      <c r="K30" s="114">
        <v>11051</v>
      </c>
      <c r="L30" s="115">
        <v>8921075.8499999996</v>
      </c>
      <c r="M30" s="112">
        <v>807.26</v>
      </c>
      <c r="N30" s="113">
        <v>707.73</v>
      </c>
      <c r="O30" s="114">
        <v>2435</v>
      </c>
      <c r="P30" s="115">
        <v>883288.04</v>
      </c>
      <c r="Q30" s="112">
        <v>362.75</v>
      </c>
      <c r="R30" s="113">
        <v>418.95</v>
      </c>
      <c r="S30" s="114">
        <v>205890</v>
      </c>
      <c r="T30" s="115">
        <v>270893561.22000003</v>
      </c>
      <c r="U30" s="115">
        <v>1315.72</v>
      </c>
      <c r="V30" s="113">
        <v>1272.47</v>
      </c>
      <c r="W30" s="109">
        <v>17.239999999999998</v>
      </c>
    </row>
    <row r="31" spans="1:23" x14ac:dyDescent="0.3">
      <c r="A31" s="52">
        <v>9</v>
      </c>
      <c r="B31" s="112" t="s">
        <v>101</v>
      </c>
      <c r="C31" s="114">
        <v>125141</v>
      </c>
      <c r="D31" s="115">
        <v>155532419.75</v>
      </c>
      <c r="E31" s="113">
        <v>1242.8599999999999</v>
      </c>
      <c r="F31" s="113">
        <v>1168.1300000000001</v>
      </c>
      <c r="G31" s="114">
        <v>842</v>
      </c>
      <c r="H31" s="115">
        <v>774532.8</v>
      </c>
      <c r="I31" s="112">
        <v>919.87</v>
      </c>
      <c r="J31" s="113">
        <v>872.31</v>
      </c>
      <c r="K31" s="114">
        <v>6805</v>
      </c>
      <c r="L31" s="115">
        <v>5262825.76</v>
      </c>
      <c r="M31" s="112">
        <v>773.38</v>
      </c>
      <c r="N31" s="113">
        <v>674.54</v>
      </c>
      <c r="O31" s="114">
        <v>505</v>
      </c>
      <c r="P31" s="115">
        <v>160402.23999999999</v>
      </c>
      <c r="Q31" s="112">
        <v>317.63</v>
      </c>
      <c r="R31" s="113">
        <v>418.95</v>
      </c>
      <c r="S31" s="114">
        <v>133293</v>
      </c>
      <c r="T31" s="115">
        <v>161730180.55000001</v>
      </c>
      <c r="U31" s="115">
        <v>1213.3399999999999</v>
      </c>
      <c r="V31" s="113">
        <v>1129.44</v>
      </c>
      <c r="W31" s="109">
        <v>11.16</v>
      </c>
    </row>
    <row r="32" spans="1:23" x14ac:dyDescent="0.3">
      <c r="A32" s="52">
        <v>10</v>
      </c>
      <c r="B32" s="112" t="s">
        <v>109</v>
      </c>
      <c r="C32" s="114">
        <v>88042</v>
      </c>
      <c r="D32" s="115">
        <v>102157277.77</v>
      </c>
      <c r="E32" s="113">
        <v>1160.32</v>
      </c>
      <c r="F32" s="113">
        <v>1025.1500000000001</v>
      </c>
      <c r="G32" s="114">
        <v>668</v>
      </c>
      <c r="H32" s="115">
        <v>596384.88</v>
      </c>
      <c r="I32" s="112">
        <v>892.79</v>
      </c>
      <c r="J32" s="113">
        <v>900.18</v>
      </c>
      <c r="K32" s="114">
        <v>4009</v>
      </c>
      <c r="L32" s="115">
        <v>2971116.44</v>
      </c>
      <c r="M32" s="112">
        <v>741.11</v>
      </c>
      <c r="N32" s="113">
        <v>643.02</v>
      </c>
      <c r="O32" s="114">
        <v>236</v>
      </c>
      <c r="P32" s="115">
        <v>57251.35</v>
      </c>
      <c r="Q32" s="112">
        <v>242.59</v>
      </c>
      <c r="R32" s="113">
        <v>192.21</v>
      </c>
      <c r="S32" s="114">
        <v>92955</v>
      </c>
      <c r="T32" s="115">
        <v>105782030.44</v>
      </c>
      <c r="U32" s="115">
        <v>1137.99</v>
      </c>
      <c r="V32" s="113">
        <v>1002.59</v>
      </c>
      <c r="W32" s="109">
        <v>7.78</v>
      </c>
    </row>
    <row r="33" spans="1:23" x14ac:dyDescent="0.3">
      <c r="A33" s="52">
        <v>11</v>
      </c>
      <c r="B33" s="112" t="s">
        <v>110</v>
      </c>
      <c r="C33" s="114">
        <v>36191</v>
      </c>
      <c r="D33" s="115">
        <v>40210923.630000003</v>
      </c>
      <c r="E33" s="113">
        <v>1111.08</v>
      </c>
      <c r="F33" s="113">
        <v>971.18</v>
      </c>
      <c r="G33" s="114">
        <v>339</v>
      </c>
      <c r="H33" s="115">
        <v>293620.83</v>
      </c>
      <c r="I33" s="112">
        <v>866.14</v>
      </c>
      <c r="J33" s="113">
        <v>883.96</v>
      </c>
      <c r="K33" s="114">
        <v>1238</v>
      </c>
      <c r="L33" s="115">
        <v>933086.44</v>
      </c>
      <c r="M33" s="112">
        <v>753.7</v>
      </c>
      <c r="N33" s="113">
        <v>642.29</v>
      </c>
      <c r="O33" s="114">
        <v>70</v>
      </c>
      <c r="P33" s="115">
        <v>17139.060000000001</v>
      </c>
      <c r="Q33" s="112">
        <v>244.84</v>
      </c>
      <c r="R33" s="113">
        <v>191.87</v>
      </c>
      <c r="S33" s="114">
        <v>37838</v>
      </c>
      <c r="T33" s="115">
        <v>41454769.960000001</v>
      </c>
      <c r="U33" s="115">
        <v>1095.5899999999999</v>
      </c>
      <c r="V33" s="113">
        <v>947.66</v>
      </c>
      <c r="W33" s="109">
        <v>3.17</v>
      </c>
    </row>
    <row r="34" spans="1:23" ht="15" thickBot="1" x14ac:dyDescent="0.35">
      <c r="A34" s="262">
        <v>12</v>
      </c>
      <c r="B34" s="263" t="s">
        <v>111</v>
      </c>
      <c r="C34" s="247">
        <v>7891</v>
      </c>
      <c r="D34" s="248">
        <v>8314504.5899999999</v>
      </c>
      <c r="E34" s="248">
        <v>1053.6693182106196</v>
      </c>
      <c r="F34" s="278">
        <v>900.68</v>
      </c>
      <c r="G34" s="247">
        <v>117</v>
      </c>
      <c r="H34" s="248">
        <v>84598.68</v>
      </c>
      <c r="I34" s="248">
        <v>723.06564102564096</v>
      </c>
      <c r="J34" s="278">
        <v>622.16999999999996</v>
      </c>
      <c r="K34" s="247">
        <v>295</v>
      </c>
      <c r="L34" s="248">
        <v>218882.28</v>
      </c>
      <c r="M34" s="248">
        <v>741.97383050847452</v>
      </c>
      <c r="N34" s="278">
        <v>624.63</v>
      </c>
      <c r="O34" s="247">
        <v>13</v>
      </c>
      <c r="P34" s="248">
        <v>4848.8</v>
      </c>
      <c r="Q34" s="248">
        <v>372.98461538461538</v>
      </c>
      <c r="R34" s="278">
        <v>239.4</v>
      </c>
      <c r="S34" s="247">
        <v>8316</v>
      </c>
      <c r="T34" s="248">
        <v>8622834.3499999996</v>
      </c>
      <c r="U34" s="248">
        <v>1036.8968674843675</v>
      </c>
      <c r="V34" s="278">
        <v>881.36</v>
      </c>
      <c r="W34" s="248">
        <v>0.69629988118692498</v>
      </c>
    </row>
    <row r="35" spans="1:23" ht="16.2" thickBot="1" x14ac:dyDescent="0.35">
      <c r="A35" s="110"/>
      <c r="B35" s="117" t="s">
        <v>527</v>
      </c>
      <c r="C35" s="234">
        <v>1043219</v>
      </c>
      <c r="D35" s="292">
        <v>1431718689.3799999</v>
      </c>
      <c r="E35" s="292">
        <v>1372.4047293808874</v>
      </c>
      <c r="F35" s="120">
        <v>1288</v>
      </c>
      <c r="G35" s="234">
        <v>34475</v>
      </c>
      <c r="H35" s="292">
        <v>18839415.829999998</v>
      </c>
      <c r="I35" s="292">
        <v>546.46601392313266</v>
      </c>
      <c r="J35" s="120">
        <v>446.87</v>
      </c>
      <c r="K35" s="234">
        <v>104228</v>
      </c>
      <c r="L35" s="292">
        <v>82960169.75</v>
      </c>
      <c r="M35" s="292">
        <v>795.94897484361206</v>
      </c>
      <c r="N35" s="120">
        <v>678.7</v>
      </c>
      <c r="O35" s="234">
        <v>12391</v>
      </c>
      <c r="P35" s="292">
        <v>5808968.4699999997</v>
      </c>
      <c r="Q35" s="292">
        <v>468.80546122185456</v>
      </c>
      <c r="R35" s="120">
        <v>418.95</v>
      </c>
      <c r="S35" s="234">
        <v>1194313</v>
      </c>
      <c r="T35" s="292">
        <v>1539327243.4300001</v>
      </c>
      <c r="U35" s="292">
        <v>1288.8809243724218</v>
      </c>
      <c r="V35" s="120">
        <v>1198.31</v>
      </c>
      <c r="W35" s="111">
        <v>100</v>
      </c>
    </row>
    <row r="36" spans="1:23" x14ac:dyDescent="0.3">
      <c r="D36" s="9"/>
    </row>
    <row r="37" spans="1:23" ht="15.6" x14ac:dyDescent="0.3">
      <c r="A37" s="429" t="s">
        <v>721</v>
      </c>
      <c r="B37" s="429"/>
      <c r="C37" s="429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</row>
    <row r="38" spans="1:23" ht="15" thickBot="1" x14ac:dyDescent="0.35"/>
    <row r="39" spans="1:23" ht="15.6" x14ac:dyDescent="0.3">
      <c r="A39" s="453" t="s">
        <v>52</v>
      </c>
      <c r="B39" s="455" t="s">
        <v>102</v>
      </c>
      <c r="C39" s="457" t="s">
        <v>105</v>
      </c>
      <c r="D39" s="458"/>
      <c r="E39" s="458"/>
      <c r="F39" s="459"/>
      <c r="G39" s="457" t="s">
        <v>106</v>
      </c>
      <c r="H39" s="458"/>
      <c r="I39" s="458"/>
      <c r="J39" s="459"/>
      <c r="K39" s="457" t="s">
        <v>107</v>
      </c>
      <c r="L39" s="458"/>
      <c r="M39" s="458"/>
      <c r="N39" s="459"/>
      <c r="O39" s="457" t="s">
        <v>108</v>
      </c>
      <c r="P39" s="458"/>
      <c r="Q39" s="458"/>
      <c r="R39" s="459"/>
      <c r="S39" s="457" t="s">
        <v>104</v>
      </c>
      <c r="T39" s="458"/>
      <c r="U39" s="458"/>
      <c r="V39" s="458"/>
      <c r="W39" s="459"/>
    </row>
    <row r="40" spans="1:23" ht="16.2" thickBot="1" x14ac:dyDescent="0.35">
      <c r="A40" s="494"/>
      <c r="B40" s="495"/>
      <c r="C40" s="121" t="s">
        <v>1</v>
      </c>
      <c r="D40" s="122" t="s">
        <v>103</v>
      </c>
      <c r="E40" s="123" t="s">
        <v>21</v>
      </c>
      <c r="F40" s="124" t="s">
        <v>432</v>
      </c>
      <c r="G40" s="121" t="s">
        <v>1</v>
      </c>
      <c r="H40" s="122" t="s">
        <v>103</v>
      </c>
      <c r="I40" s="123" t="s">
        <v>21</v>
      </c>
      <c r="J40" s="124" t="s">
        <v>432</v>
      </c>
      <c r="K40" s="121" t="s">
        <v>1</v>
      </c>
      <c r="L40" s="122" t="s">
        <v>103</v>
      </c>
      <c r="M40" s="123" t="s">
        <v>21</v>
      </c>
      <c r="N40" s="124" t="s">
        <v>432</v>
      </c>
      <c r="O40" s="121" t="s">
        <v>1</v>
      </c>
      <c r="P40" s="122" t="s">
        <v>103</v>
      </c>
      <c r="Q40" s="123" t="s">
        <v>21</v>
      </c>
      <c r="R40" s="124" t="s">
        <v>432</v>
      </c>
      <c r="S40" s="121" t="s">
        <v>1</v>
      </c>
      <c r="T40" s="122" t="s">
        <v>103</v>
      </c>
      <c r="U40" s="123" t="s">
        <v>21</v>
      </c>
      <c r="V40" s="124" t="s">
        <v>432</v>
      </c>
      <c r="W40" s="123" t="s">
        <v>528</v>
      </c>
    </row>
    <row r="41" spans="1:23" x14ac:dyDescent="0.3">
      <c r="A41" s="83">
        <v>1</v>
      </c>
      <c r="B41" s="125" t="s">
        <v>76</v>
      </c>
      <c r="C41" s="125">
        <v>0</v>
      </c>
      <c r="D41" s="125">
        <v>0</v>
      </c>
      <c r="E41" s="125">
        <v>0</v>
      </c>
      <c r="F41" s="126" t="s">
        <v>430</v>
      </c>
      <c r="G41" s="127">
        <v>16407</v>
      </c>
      <c r="H41" s="128">
        <v>5806468.9800000004</v>
      </c>
      <c r="I41" s="125">
        <v>353.9</v>
      </c>
      <c r="J41" s="126">
        <v>310.83999999999997</v>
      </c>
      <c r="K41" s="127">
        <v>517</v>
      </c>
      <c r="L41" s="128">
        <v>424263.35</v>
      </c>
      <c r="M41" s="125">
        <v>820.63</v>
      </c>
      <c r="N41" s="126">
        <v>846</v>
      </c>
      <c r="O41" s="127">
        <v>628</v>
      </c>
      <c r="P41" s="128">
        <v>531682.25</v>
      </c>
      <c r="Q41" s="125">
        <v>846.63</v>
      </c>
      <c r="R41" s="126">
        <v>846</v>
      </c>
      <c r="S41" s="261">
        <v>17552</v>
      </c>
      <c r="T41" s="128">
        <v>6762414.5800000001</v>
      </c>
      <c r="U41" s="128">
        <v>385.28</v>
      </c>
      <c r="V41" s="125">
        <v>410.48</v>
      </c>
      <c r="W41" s="107">
        <v>1.3</v>
      </c>
    </row>
    <row r="42" spans="1:23" x14ac:dyDescent="0.3">
      <c r="A42" s="52">
        <v>2</v>
      </c>
      <c r="B42" s="112" t="s">
        <v>77</v>
      </c>
      <c r="C42" s="114">
        <v>707</v>
      </c>
      <c r="D42" s="115">
        <v>985676.17</v>
      </c>
      <c r="E42" s="113">
        <v>1394.17</v>
      </c>
      <c r="F42" s="113">
        <v>1541.85</v>
      </c>
      <c r="G42" s="114">
        <v>11905</v>
      </c>
      <c r="H42" s="115">
        <v>6928343.1399999997</v>
      </c>
      <c r="I42" s="112">
        <v>581.97</v>
      </c>
      <c r="J42" s="113">
        <v>490.65</v>
      </c>
      <c r="K42" s="114">
        <v>8409</v>
      </c>
      <c r="L42" s="115">
        <v>5220426.32</v>
      </c>
      <c r="M42" s="112">
        <v>620.80999999999995</v>
      </c>
      <c r="N42" s="113">
        <v>501.19</v>
      </c>
      <c r="O42" s="114">
        <v>866</v>
      </c>
      <c r="P42" s="115">
        <v>727621.36</v>
      </c>
      <c r="Q42" s="112">
        <v>840.21</v>
      </c>
      <c r="R42" s="113">
        <v>846</v>
      </c>
      <c r="S42" s="114">
        <v>21887</v>
      </c>
      <c r="T42" s="115">
        <v>13862066.99</v>
      </c>
      <c r="U42" s="115">
        <v>633.35</v>
      </c>
      <c r="V42" s="112">
        <v>514.63</v>
      </c>
      <c r="W42" s="109">
        <v>1.62</v>
      </c>
    </row>
    <row r="43" spans="1:23" x14ac:dyDescent="0.3">
      <c r="A43" s="52">
        <v>3</v>
      </c>
      <c r="B43" s="112" t="s">
        <v>95</v>
      </c>
      <c r="C43" s="114">
        <v>2340</v>
      </c>
      <c r="D43" s="115">
        <v>3311757.69</v>
      </c>
      <c r="E43" s="113">
        <v>1415.28</v>
      </c>
      <c r="F43" s="113">
        <v>1386.59</v>
      </c>
      <c r="G43" s="114">
        <v>12556</v>
      </c>
      <c r="H43" s="115">
        <v>8126988.29</v>
      </c>
      <c r="I43" s="112">
        <v>647.26</v>
      </c>
      <c r="J43" s="113">
        <v>554.23</v>
      </c>
      <c r="K43" s="114">
        <v>6590</v>
      </c>
      <c r="L43" s="115">
        <v>4319180.54</v>
      </c>
      <c r="M43" s="112">
        <v>655.41</v>
      </c>
      <c r="N43" s="113">
        <v>543.80999999999995</v>
      </c>
      <c r="O43" s="114">
        <v>286</v>
      </c>
      <c r="P43" s="115">
        <v>246069.41</v>
      </c>
      <c r="Q43" s="112">
        <v>860.38</v>
      </c>
      <c r="R43" s="113">
        <v>846</v>
      </c>
      <c r="S43" s="114">
        <v>21772</v>
      </c>
      <c r="T43" s="115">
        <v>16003995.93</v>
      </c>
      <c r="U43" s="115">
        <v>735.07</v>
      </c>
      <c r="V43" s="112">
        <v>591.01</v>
      </c>
      <c r="W43" s="109">
        <v>1.62</v>
      </c>
    </row>
    <row r="44" spans="1:23" x14ac:dyDescent="0.3">
      <c r="A44" s="52">
        <v>4</v>
      </c>
      <c r="B44" s="331" t="s">
        <v>96</v>
      </c>
      <c r="C44" s="332">
        <v>20958</v>
      </c>
      <c r="D44" s="333">
        <v>27931520.57</v>
      </c>
      <c r="E44" s="113">
        <v>1332.74</v>
      </c>
      <c r="F44" s="113">
        <v>1240.9100000000001</v>
      </c>
      <c r="G44" s="114">
        <v>22862</v>
      </c>
      <c r="H44" s="115">
        <v>16418632.890000001</v>
      </c>
      <c r="I44" s="112">
        <v>718.16</v>
      </c>
      <c r="J44" s="113">
        <v>604.6</v>
      </c>
      <c r="K44" s="114">
        <v>9529</v>
      </c>
      <c r="L44" s="115">
        <v>6590086</v>
      </c>
      <c r="M44" s="112">
        <v>691.58</v>
      </c>
      <c r="N44" s="113">
        <v>568.09</v>
      </c>
      <c r="O44" s="114">
        <v>243</v>
      </c>
      <c r="P44" s="115">
        <v>201927.54</v>
      </c>
      <c r="Q44" s="112">
        <v>830.98</v>
      </c>
      <c r="R44" s="113">
        <v>846</v>
      </c>
      <c r="S44" s="114">
        <v>53592</v>
      </c>
      <c r="T44" s="115">
        <v>51142167</v>
      </c>
      <c r="U44" s="115">
        <v>954.29</v>
      </c>
      <c r="V44" s="112">
        <v>843</v>
      </c>
      <c r="W44" s="109">
        <v>3.98</v>
      </c>
    </row>
    <row r="45" spans="1:23" x14ac:dyDescent="0.3">
      <c r="A45" s="52">
        <v>5</v>
      </c>
      <c r="B45" s="112" t="s">
        <v>97</v>
      </c>
      <c r="C45" s="114">
        <v>103935</v>
      </c>
      <c r="D45" s="115">
        <v>124615342.84</v>
      </c>
      <c r="E45" s="113">
        <v>1198.97</v>
      </c>
      <c r="F45" s="113">
        <v>1107.49</v>
      </c>
      <c r="G45" s="114">
        <v>30390</v>
      </c>
      <c r="H45" s="115">
        <v>23619252.899999999</v>
      </c>
      <c r="I45" s="112">
        <v>777.2</v>
      </c>
      <c r="J45" s="113">
        <v>677.33</v>
      </c>
      <c r="K45" s="114">
        <v>10036</v>
      </c>
      <c r="L45" s="115">
        <v>6689421.5599999996</v>
      </c>
      <c r="M45" s="112">
        <v>666.54</v>
      </c>
      <c r="N45" s="113">
        <v>552.32000000000005</v>
      </c>
      <c r="O45" s="114">
        <v>247</v>
      </c>
      <c r="P45" s="115">
        <v>205312.3</v>
      </c>
      <c r="Q45" s="112">
        <v>831.22</v>
      </c>
      <c r="R45" s="113">
        <v>846</v>
      </c>
      <c r="S45" s="114">
        <v>144608</v>
      </c>
      <c r="T45" s="115">
        <v>155129329.59999999</v>
      </c>
      <c r="U45" s="115">
        <v>1072.76</v>
      </c>
      <c r="V45" s="112">
        <v>954.26</v>
      </c>
      <c r="W45" s="109">
        <v>10.73</v>
      </c>
    </row>
    <row r="46" spans="1:23" x14ac:dyDescent="0.3">
      <c r="A46" s="52">
        <v>6</v>
      </c>
      <c r="B46" s="112" t="s">
        <v>98</v>
      </c>
      <c r="C46" s="114">
        <v>181599</v>
      </c>
      <c r="D46" s="115">
        <v>204926088.84</v>
      </c>
      <c r="E46" s="113">
        <v>1128.45</v>
      </c>
      <c r="F46" s="113">
        <v>1004.39</v>
      </c>
      <c r="G46" s="114">
        <v>36360</v>
      </c>
      <c r="H46" s="115">
        <v>31171457.789999999</v>
      </c>
      <c r="I46" s="112">
        <v>857.3</v>
      </c>
      <c r="J46" s="113">
        <v>784.57</v>
      </c>
      <c r="K46" s="114">
        <v>9690</v>
      </c>
      <c r="L46" s="115">
        <v>6456467.9400000004</v>
      </c>
      <c r="M46" s="112">
        <v>666.3</v>
      </c>
      <c r="N46" s="113">
        <v>556.37</v>
      </c>
      <c r="O46" s="114">
        <v>2680</v>
      </c>
      <c r="P46" s="115">
        <v>1145555.3899999999</v>
      </c>
      <c r="Q46" s="112">
        <v>427.45</v>
      </c>
      <c r="R46" s="113">
        <v>418.95</v>
      </c>
      <c r="S46" s="114">
        <v>230329</v>
      </c>
      <c r="T46" s="115">
        <v>243699569.96000001</v>
      </c>
      <c r="U46" s="115">
        <v>1058.05</v>
      </c>
      <c r="V46" s="112">
        <v>919.46</v>
      </c>
      <c r="W46" s="109">
        <v>17.09</v>
      </c>
    </row>
    <row r="47" spans="1:23" x14ac:dyDescent="0.3">
      <c r="A47" s="52">
        <v>7</v>
      </c>
      <c r="B47" s="112" t="s">
        <v>99</v>
      </c>
      <c r="C47" s="114">
        <v>187314</v>
      </c>
      <c r="D47" s="115">
        <v>209463774.83000001</v>
      </c>
      <c r="E47" s="113">
        <v>1118.25</v>
      </c>
      <c r="F47" s="113">
        <v>972.78</v>
      </c>
      <c r="G47" s="114">
        <v>39717</v>
      </c>
      <c r="H47" s="115">
        <v>34687683.409999996</v>
      </c>
      <c r="I47" s="112">
        <v>873.37</v>
      </c>
      <c r="J47" s="113">
        <v>806.51</v>
      </c>
      <c r="K47" s="114">
        <v>7603</v>
      </c>
      <c r="L47" s="115">
        <v>4909939.8</v>
      </c>
      <c r="M47" s="112">
        <v>645.79</v>
      </c>
      <c r="N47" s="113">
        <v>560.4</v>
      </c>
      <c r="O47" s="114">
        <v>6376</v>
      </c>
      <c r="P47" s="115">
        <v>2468934.39</v>
      </c>
      <c r="Q47" s="112">
        <v>387.22</v>
      </c>
      <c r="R47" s="113">
        <v>418.95</v>
      </c>
      <c r="S47" s="114">
        <v>241010</v>
      </c>
      <c r="T47" s="115">
        <v>251530332.43000001</v>
      </c>
      <c r="U47" s="115">
        <v>1043.6500000000001</v>
      </c>
      <c r="V47" s="112">
        <v>889.44</v>
      </c>
      <c r="W47" s="109">
        <v>17.88</v>
      </c>
    </row>
    <row r="48" spans="1:23" x14ac:dyDescent="0.3">
      <c r="A48" s="52">
        <v>8</v>
      </c>
      <c r="B48" s="112" t="s">
        <v>100</v>
      </c>
      <c r="C48" s="114">
        <v>161821</v>
      </c>
      <c r="D48" s="115">
        <v>175249344.87</v>
      </c>
      <c r="E48" s="113">
        <v>1082.98</v>
      </c>
      <c r="F48" s="113">
        <v>912.43</v>
      </c>
      <c r="G48" s="114">
        <v>52224</v>
      </c>
      <c r="H48" s="115">
        <v>44970515.469999999</v>
      </c>
      <c r="I48" s="112">
        <v>861.11</v>
      </c>
      <c r="J48" s="113">
        <v>782.38</v>
      </c>
      <c r="K48" s="114">
        <v>6645</v>
      </c>
      <c r="L48" s="115">
        <v>4236322.18</v>
      </c>
      <c r="M48" s="112">
        <v>637.52</v>
      </c>
      <c r="N48" s="113">
        <v>564.45000000000005</v>
      </c>
      <c r="O48" s="114">
        <v>4387</v>
      </c>
      <c r="P48" s="115">
        <v>1665162.49</v>
      </c>
      <c r="Q48" s="112">
        <v>379.57</v>
      </c>
      <c r="R48" s="113">
        <v>418.95</v>
      </c>
      <c r="S48" s="114">
        <v>225077</v>
      </c>
      <c r="T48" s="115">
        <v>226121345.00999999</v>
      </c>
      <c r="U48" s="115">
        <v>1004.64</v>
      </c>
      <c r="V48" s="112">
        <v>843.66</v>
      </c>
      <c r="W48" s="109">
        <v>16.7</v>
      </c>
    </row>
    <row r="49" spans="1:23" x14ac:dyDescent="0.3">
      <c r="A49" s="52">
        <v>9</v>
      </c>
      <c r="B49" s="112" t="s">
        <v>101</v>
      </c>
      <c r="C49" s="114">
        <v>114571</v>
      </c>
      <c r="D49" s="115">
        <v>116702546.91</v>
      </c>
      <c r="E49" s="113">
        <v>1018.6</v>
      </c>
      <c r="F49" s="113">
        <v>809.83</v>
      </c>
      <c r="G49" s="114">
        <v>46800</v>
      </c>
      <c r="H49" s="115">
        <v>40033406.68</v>
      </c>
      <c r="I49" s="112">
        <v>855.41</v>
      </c>
      <c r="J49" s="113">
        <v>765.75</v>
      </c>
      <c r="K49" s="114">
        <v>4830</v>
      </c>
      <c r="L49" s="115">
        <v>3072076.06</v>
      </c>
      <c r="M49" s="112">
        <v>636.04</v>
      </c>
      <c r="N49" s="113">
        <v>564.15</v>
      </c>
      <c r="O49" s="114">
        <v>1052</v>
      </c>
      <c r="P49" s="115">
        <v>434326.26</v>
      </c>
      <c r="Q49" s="112">
        <v>412.86</v>
      </c>
      <c r="R49" s="113">
        <v>335.16</v>
      </c>
      <c r="S49" s="114">
        <v>167253</v>
      </c>
      <c r="T49" s="115">
        <v>160242355.91</v>
      </c>
      <c r="U49" s="115">
        <v>958.08</v>
      </c>
      <c r="V49" s="112">
        <v>783.18</v>
      </c>
      <c r="W49" s="109">
        <v>12.41</v>
      </c>
    </row>
    <row r="50" spans="1:23" x14ac:dyDescent="0.3">
      <c r="A50" s="52">
        <v>10</v>
      </c>
      <c r="B50" s="112" t="s">
        <v>109</v>
      </c>
      <c r="C50" s="114">
        <v>93017</v>
      </c>
      <c r="D50" s="115">
        <v>90432151.459999993</v>
      </c>
      <c r="E50" s="113">
        <v>972.21</v>
      </c>
      <c r="F50" s="113">
        <v>740.58</v>
      </c>
      <c r="G50" s="114">
        <v>43433</v>
      </c>
      <c r="H50" s="115">
        <v>37214353.600000001</v>
      </c>
      <c r="I50" s="112">
        <v>856.82</v>
      </c>
      <c r="J50" s="113">
        <v>754.09</v>
      </c>
      <c r="K50" s="114">
        <v>3517</v>
      </c>
      <c r="L50" s="115">
        <v>2190794.9900000002</v>
      </c>
      <c r="M50" s="112">
        <v>622.91999999999996</v>
      </c>
      <c r="N50" s="113">
        <v>509.55</v>
      </c>
      <c r="O50" s="114">
        <v>629</v>
      </c>
      <c r="P50" s="115">
        <v>261455.5</v>
      </c>
      <c r="Q50" s="112">
        <v>415.67</v>
      </c>
      <c r="R50" s="113">
        <v>239.4</v>
      </c>
      <c r="S50" s="114">
        <v>140596</v>
      </c>
      <c r="T50" s="115">
        <v>130098755.55</v>
      </c>
      <c r="U50" s="115">
        <v>925.34</v>
      </c>
      <c r="V50" s="112">
        <v>734.01</v>
      </c>
      <c r="W50" s="109">
        <v>10.43</v>
      </c>
    </row>
    <row r="51" spans="1:23" x14ac:dyDescent="0.3">
      <c r="A51" s="52">
        <v>11</v>
      </c>
      <c r="B51" s="112" t="s">
        <v>110</v>
      </c>
      <c r="C51" s="114">
        <v>42217</v>
      </c>
      <c r="D51" s="115">
        <v>39656552.829999998</v>
      </c>
      <c r="E51" s="113">
        <v>939.35</v>
      </c>
      <c r="F51" s="113">
        <v>668.92</v>
      </c>
      <c r="G51" s="114">
        <v>22168</v>
      </c>
      <c r="H51" s="115">
        <v>19409800.27</v>
      </c>
      <c r="I51" s="112">
        <v>875.58</v>
      </c>
      <c r="J51" s="113">
        <v>766.51</v>
      </c>
      <c r="K51" s="114">
        <v>1292</v>
      </c>
      <c r="L51" s="115">
        <v>829854.74</v>
      </c>
      <c r="M51" s="112">
        <v>642.29999999999995</v>
      </c>
      <c r="N51" s="113">
        <v>459.6</v>
      </c>
      <c r="O51" s="114">
        <v>246</v>
      </c>
      <c r="P51" s="115">
        <v>104001.92</v>
      </c>
      <c r="Q51" s="112">
        <v>422.77</v>
      </c>
      <c r="R51" s="113">
        <v>239.4</v>
      </c>
      <c r="S51" s="114">
        <v>65923</v>
      </c>
      <c r="T51" s="115">
        <v>60000209.759999998</v>
      </c>
      <c r="U51" s="115">
        <v>910.16</v>
      </c>
      <c r="V51" s="112">
        <v>705.35</v>
      </c>
      <c r="W51" s="109">
        <v>4.8899999999999997</v>
      </c>
    </row>
    <row r="52" spans="1:23" ht="15" thickBot="1" x14ac:dyDescent="0.35">
      <c r="A52" s="262">
        <v>12</v>
      </c>
      <c r="B52" s="263" t="s">
        <v>111</v>
      </c>
      <c r="C52" s="247">
        <v>10993</v>
      </c>
      <c r="D52" s="248">
        <v>9793996.25</v>
      </c>
      <c r="E52" s="248">
        <v>890.93025106886205</v>
      </c>
      <c r="F52" s="278">
        <v>600.34</v>
      </c>
      <c r="G52" s="247">
        <v>6589</v>
      </c>
      <c r="H52" s="248">
        <v>5828793.4000000004</v>
      </c>
      <c r="I52" s="248">
        <v>884.62488996812874</v>
      </c>
      <c r="J52" s="278">
        <v>765.56</v>
      </c>
      <c r="K52" s="247">
        <v>381</v>
      </c>
      <c r="L52" s="248">
        <v>255350.25</v>
      </c>
      <c r="M52" s="248">
        <v>670.21062992125985</v>
      </c>
      <c r="N52" s="248">
        <v>418.95</v>
      </c>
      <c r="O52" s="247">
        <v>67</v>
      </c>
      <c r="P52" s="248">
        <v>18226.5</v>
      </c>
      <c r="Q52" s="248">
        <v>272.03731343283584</v>
      </c>
      <c r="R52" s="278">
        <v>192.21</v>
      </c>
      <c r="S52" s="247">
        <v>18030</v>
      </c>
      <c r="T52" s="248">
        <v>15896366.4</v>
      </c>
      <c r="U52" s="248">
        <v>881.66202995008325</v>
      </c>
      <c r="V52" s="275">
        <v>668.47</v>
      </c>
      <c r="W52" s="248">
        <v>1.337905313702807</v>
      </c>
    </row>
    <row r="53" spans="1:23" ht="16.2" thickBot="1" x14ac:dyDescent="0.35">
      <c r="A53" s="110"/>
      <c r="B53" s="117" t="s">
        <v>527</v>
      </c>
      <c r="C53" s="234">
        <v>919472</v>
      </c>
      <c r="D53" s="292">
        <v>1003068753.2600001</v>
      </c>
      <c r="E53" s="292">
        <v>1090.9182153018255</v>
      </c>
      <c r="F53" s="120">
        <v>946.36</v>
      </c>
      <c r="G53" s="234">
        <v>341411</v>
      </c>
      <c r="H53" s="292">
        <v>274215696.81999999</v>
      </c>
      <c r="I53" s="292">
        <v>803.18354364680692</v>
      </c>
      <c r="J53" s="120">
        <v>704.33</v>
      </c>
      <c r="K53" s="234">
        <v>69039</v>
      </c>
      <c r="L53" s="292">
        <v>45194183.730000004</v>
      </c>
      <c r="M53" s="292">
        <v>654.61816842654162</v>
      </c>
      <c r="N53" s="120">
        <v>554.36</v>
      </c>
      <c r="O53" s="234">
        <v>17707</v>
      </c>
      <c r="P53" s="292">
        <v>8010275.3100000005</v>
      </c>
      <c r="Q53" s="292">
        <v>452.3790201615181</v>
      </c>
      <c r="R53" s="120">
        <v>418.95</v>
      </c>
      <c r="S53" s="234">
        <v>1347629</v>
      </c>
      <c r="T53" s="292">
        <v>1330488909.1200001</v>
      </c>
      <c r="U53" s="292">
        <v>987.28129857698229</v>
      </c>
      <c r="V53" s="117">
        <v>829.29</v>
      </c>
      <c r="W53" s="111">
        <v>100</v>
      </c>
    </row>
    <row r="55" spans="1:23" x14ac:dyDescent="0.3">
      <c r="D55" s="9"/>
    </row>
    <row r="58" spans="1:23" x14ac:dyDescent="0.3">
      <c r="B58" s="8"/>
    </row>
    <row r="59" spans="1:23" x14ac:dyDescent="0.3">
      <c r="B59" s="8"/>
    </row>
    <row r="61" spans="1:23" x14ac:dyDescent="0.3">
      <c r="D61" s="329"/>
    </row>
  </sheetData>
  <mergeCells count="24">
    <mergeCell ref="O21:R21"/>
    <mergeCell ref="S21:W21"/>
    <mergeCell ref="S39:W39"/>
    <mergeCell ref="B39:B40"/>
    <mergeCell ref="C39:F39"/>
    <mergeCell ref="G39:J39"/>
    <mergeCell ref="K39:N39"/>
    <mergeCell ref="O39:R39"/>
    <mergeCell ref="A39:A40"/>
    <mergeCell ref="A1:W1"/>
    <mergeCell ref="A19:W19"/>
    <mergeCell ref="A3:A4"/>
    <mergeCell ref="B3:B4"/>
    <mergeCell ref="C3:F3"/>
    <mergeCell ref="G3:J3"/>
    <mergeCell ref="K3:N3"/>
    <mergeCell ref="O3:R3"/>
    <mergeCell ref="S3:W3"/>
    <mergeCell ref="A37:W37"/>
    <mergeCell ref="A21:A22"/>
    <mergeCell ref="B21:B22"/>
    <mergeCell ref="C21:F21"/>
    <mergeCell ref="G21:J21"/>
    <mergeCell ref="K21:N2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L118"/>
  <sheetViews>
    <sheetView zoomScale="115" zoomScaleNormal="115" workbookViewId="0">
      <selection activeCell="A2" sqref="A2"/>
    </sheetView>
  </sheetViews>
  <sheetFormatPr defaultColWidth="9.109375" defaultRowHeight="14.4" x14ac:dyDescent="0.3"/>
  <cols>
    <col min="1" max="1" width="14" customWidth="1"/>
    <col min="2" max="2" width="22.109375" bestFit="1" customWidth="1"/>
    <col min="3" max="3" width="10" customWidth="1"/>
    <col min="4" max="4" width="22.109375" bestFit="1" customWidth="1"/>
    <col min="5" max="5" width="12.33203125" style="8" customWidth="1"/>
    <col min="6" max="6" width="12.5546875" style="8" customWidth="1"/>
    <col min="7" max="7" width="12.6640625" style="8" customWidth="1"/>
    <col min="8" max="8" width="12" style="273" customWidth="1"/>
    <col min="9" max="9" width="18.33203125" style="9" customWidth="1"/>
    <col min="10" max="10" width="17.109375" style="9" customWidth="1"/>
    <col min="11" max="11" width="18.44140625" style="9" customWidth="1"/>
    <col min="12" max="12" width="17" style="9" customWidth="1"/>
  </cols>
  <sheetData>
    <row r="1" spans="1:12" s="2" customFormat="1" ht="15.6" x14ac:dyDescent="0.3">
      <c r="A1" s="429" t="s">
        <v>713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</row>
    <row r="2" spans="1:12" s="2" customFormat="1" ht="15" thickBot="1" x14ac:dyDescent="0.35">
      <c r="A2" s="270"/>
      <c r="E2" s="36"/>
      <c r="F2" s="36"/>
      <c r="G2" s="36"/>
      <c r="H2" s="272"/>
      <c r="I2" s="271"/>
      <c r="J2" s="271"/>
      <c r="K2" s="271"/>
      <c r="L2" s="271"/>
    </row>
    <row r="3" spans="1:12" s="2" customFormat="1" ht="33" customHeight="1" x14ac:dyDescent="0.3">
      <c r="A3" s="323" t="s">
        <v>367</v>
      </c>
      <c r="B3" s="324" t="s">
        <v>368</v>
      </c>
      <c r="C3" s="324" t="s">
        <v>43</v>
      </c>
      <c r="D3" s="324" t="s">
        <v>44</v>
      </c>
      <c r="E3" s="324" t="s">
        <v>5</v>
      </c>
      <c r="F3" s="324" t="s">
        <v>6</v>
      </c>
      <c r="G3" s="324" t="s">
        <v>45</v>
      </c>
      <c r="H3" s="325" t="s">
        <v>49</v>
      </c>
      <c r="I3" s="326" t="s">
        <v>112</v>
      </c>
      <c r="J3" s="326" t="s">
        <v>497</v>
      </c>
      <c r="K3" s="326" t="s">
        <v>498</v>
      </c>
      <c r="L3" s="327" t="s">
        <v>499</v>
      </c>
    </row>
    <row r="4" spans="1:12" s="42" customFormat="1" ht="15.6" x14ac:dyDescent="0.3">
      <c r="A4" s="196">
        <v>1</v>
      </c>
      <c r="B4" s="219" t="s">
        <v>369</v>
      </c>
      <c r="C4" s="3"/>
      <c r="D4" s="219" t="s">
        <v>369</v>
      </c>
      <c r="E4" s="3">
        <v>365599</v>
      </c>
      <c r="F4" s="3">
        <v>82493</v>
      </c>
      <c r="G4" s="3">
        <v>10092</v>
      </c>
      <c r="H4" s="219">
        <v>2597</v>
      </c>
      <c r="I4" s="4">
        <v>532422401.99000001</v>
      </c>
      <c r="J4" s="4">
        <v>9782428.6999999993</v>
      </c>
      <c r="K4" s="4">
        <v>29844424.800000001</v>
      </c>
      <c r="L4" s="186">
        <v>572049255.49000001</v>
      </c>
    </row>
    <row r="5" spans="1:12" x14ac:dyDescent="0.3">
      <c r="A5" s="197"/>
      <c r="B5" s="218" t="s">
        <v>369</v>
      </c>
      <c r="C5" s="78" t="s">
        <v>258</v>
      </c>
      <c r="D5" s="218" t="s">
        <v>416</v>
      </c>
      <c r="E5" s="6">
        <v>315</v>
      </c>
      <c r="F5" s="6">
        <v>6655</v>
      </c>
      <c r="G5" s="6">
        <v>1688</v>
      </c>
      <c r="H5" s="218">
        <v>0</v>
      </c>
      <c r="I5" s="22">
        <v>5063923.91</v>
      </c>
      <c r="J5" s="22">
        <v>1495.8</v>
      </c>
      <c r="K5" s="22">
        <v>270666.68</v>
      </c>
      <c r="L5" s="92">
        <v>5336086.3899999997</v>
      </c>
    </row>
    <row r="6" spans="1:12" s="42" customFormat="1" ht="15.6" x14ac:dyDescent="0.3">
      <c r="A6" s="197"/>
      <c r="B6" s="218" t="s">
        <v>369</v>
      </c>
      <c r="C6" s="6" t="s">
        <v>632</v>
      </c>
      <c r="D6" s="218" t="s">
        <v>631</v>
      </c>
      <c r="E6" s="6">
        <v>0</v>
      </c>
      <c r="F6" s="6">
        <v>0</v>
      </c>
      <c r="G6" s="6">
        <v>0</v>
      </c>
      <c r="H6" s="218">
        <v>2597</v>
      </c>
      <c r="I6" s="22">
        <v>675865.48</v>
      </c>
      <c r="J6" s="22">
        <v>0</v>
      </c>
      <c r="K6" s="22">
        <v>11859.41</v>
      </c>
      <c r="L6" s="92">
        <v>687724.89</v>
      </c>
    </row>
    <row r="7" spans="1:12" x14ac:dyDescent="0.3">
      <c r="A7" s="197"/>
      <c r="B7" s="6" t="s">
        <v>369</v>
      </c>
      <c r="C7" s="6" t="s">
        <v>500</v>
      </c>
      <c r="D7" s="6" t="s">
        <v>558</v>
      </c>
      <c r="E7" s="6">
        <v>365284</v>
      </c>
      <c r="F7" s="6">
        <v>75838</v>
      </c>
      <c r="G7" s="6">
        <v>8404</v>
      </c>
      <c r="H7" s="218">
        <v>0</v>
      </c>
      <c r="I7" s="22">
        <v>526682612.60000002</v>
      </c>
      <c r="J7" s="22">
        <v>9780932.9000000004</v>
      </c>
      <c r="K7" s="22">
        <v>29561898.710000001</v>
      </c>
      <c r="L7" s="92">
        <v>566025444.21000004</v>
      </c>
    </row>
    <row r="8" spans="1:12" s="42" customFormat="1" ht="15.6" x14ac:dyDescent="0.3">
      <c r="A8" s="196">
        <v>1</v>
      </c>
      <c r="B8" s="3" t="s">
        <v>69</v>
      </c>
      <c r="C8" s="3"/>
      <c r="D8" s="3" t="s">
        <v>69</v>
      </c>
      <c r="E8" s="3">
        <v>14088</v>
      </c>
      <c r="F8" s="3">
        <v>3583</v>
      </c>
      <c r="G8" s="3">
        <v>0</v>
      </c>
      <c r="H8" s="219">
        <v>0</v>
      </c>
      <c r="I8" s="4">
        <v>1536102.87</v>
      </c>
      <c r="J8" s="4">
        <v>0</v>
      </c>
      <c r="K8" s="4">
        <v>0</v>
      </c>
      <c r="L8" s="186">
        <v>1536102.87</v>
      </c>
    </row>
    <row r="9" spans="1:12" x14ac:dyDescent="0.3">
      <c r="A9" s="197"/>
      <c r="B9" s="6" t="s">
        <v>69</v>
      </c>
      <c r="C9" s="6" t="s">
        <v>302</v>
      </c>
      <c r="D9" s="6" t="s">
        <v>69</v>
      </c>
      <c r="E9" s="6">
        <v>14088</v>
      </c>
      <c r="F9" s="6">
        <v>3583</v>
      </c>
      <c r="G9" s="6">
        <v>0</v>
      </c>
      <c r="H9" s="218">
        <v>0</v>
      </c>
      <c r="I9" s="22">
        <v>1536102.87</v>
      </c>
      <c r="J9" s="22">
        <v>0</v>
      </c>
      <c r="K9" s="22">
        <v>0</v>
      </c>
      <c r="L9" s="92">
        <v>1536102.87</v>
      </c>
    </row>
    <row r="10" spans="1:12" s="42" customFormat="1" ht="15.6" x14ac:dyDescent="0.3">
      <c r="A10" s="196">
        <v>1</v>
      </c>
      <c r="B10" s="3" t="s">
        <v>370</v>
      </c>
      <c r="C10" s="3"/>
      <c r="D10" s="3" t="s">
        <v>370</v>
      </c>
      <c r="E10" s="3">
        <v>20626</v>
      </c>
      <c r="F10" s="3">
        <v>6294</v>
      </c>
      <c r="G10" s="3">
        <v>0</v>
      </c>
      <c r="H10" s="219">
        <v>0</v>
      </c>
      <c r="I10" s="4">
        <v>3745498.79</v>
      </c>
      <c r="J10" s="4">
        <v>0</v>
      </c>
      <c r="K10" s="4">
        <v>0</v>
      </c>
      <c r="L10" s="186">
        <v>3745498.79</v>
      </c>
    </row>
    <row r="11" spans="1:12" x14ac:dyDescent="0.3">
      <c r="A11" s="197"/>
      <c r="B11" s="6" t="s">
        <v>370</v>
      </c>
      <c r="C11" s="6" t="s">
        <v>303</v>
      </c>
      <c r="D11" s="6" t="s">
        <v>73</v>
      </c>
      <c r="E11" s="6">
        <v>20626</v>
      </c>
      <c r="F11" s="6">
        <v>6294</v>
      </c>
      <c r="G11" s="6">
        <v>0</v>
      </c>
      <c r="H11" s="218">
        <v>0</v>
      </c>
      <c r="I11" s="22">
        <v>3745498.79</v>
      </c>
      <c r="J11" s="22">
        <v>0</v>
      </c>
      <c r="K11" s="22">
        <v>0</v>
      </c>
      <c r="L11" s="92">
        <v>3745498.79</v>
      </c>
    </row>
    <row r="12" spans="1:12" x14ac:dyDescent="0.3">
      <c r="A12" s="196">
        <v>1</v>
      </c>
      <c r="B12" s="3" t="s">
        <v>371</v>
      </c>
      <c r="C12" s="3"/>
      <c r="D12" s="3" t="s">
        <v>371</v>
      </c>
      <c r="E12" s="3">
        <v>39023</v>
      </c>
      <c r="F12" s="3">
        <v>13202</v>
      </c>
      <c r="G12" s="3">
        <v>1653</v>
      </c>
      <c r="H12" s="219">
        <v>152</v>
      </c>
      <c r="I12" s="4">
        <v>58518814.43</v>
      </c>
      <c r="J12" s="4">
        <v>2447839.9700000002</v>
      </c>
      <c r="K12" s="4">
        <v>3144215.6</v>
      </c>
      <c r="L12" s="186">
        <v>64110870</v>
      </c>
    </row>
    <row r="13" spans="1:12" x14ac:dyDescent="0.3">
      <c r="A13" s="197"/>
      <c r="B13" s="6" t="s">
        <v>371</v>
      </c>
      <c r="C13" s="6" t="s">
        <v>267</v>
      </c>
      <c r="D13" s="6" t="s">
        <v>352</v>
      </c>
      <c r="E13" s="6">
        <v>11311</v>
      </c>
      <c r="F13" s="6">
        <v>3520</v>
      </c>
      <c r="G13" s="6">
        <v>484</v>
      </c>
      <c r="H13" s="218">
        <v>0</v>
      </c>
      <c r="I13" s="22">
        <v>11321988.41</v>
      </c>
      <c r="J13" s="22">
        <v>292806.40000000002</v>
      </c>
      <c r="K13" s="22">
        <v>635630.61</v>
      </c>
      <c r="L13" s="92">
        <v>12250425.42</v>
      </c>
    </row>
    <row r="14" spans="1:12" x14ac:dyDescent="0.3">
      <c r="A14" s="197"/>
      <c r="B14" s="6" t="s">
        <v>371</v>
      </c>
      <c r="C14" s="6" t="s">
        <v>268</v>
      </c>
      <c r="D14" s="6" t="s">
        <v>62</v>
      </c>
      <c r="E14" s="6">
        <v>11790</v>
      </c>
      <c r="F14" s="6">
        <v>5092</v>
      </c>
      <c r="G14" s="6">
        <v>273</v>
      </c>
      <c r="H14" s="218">
        <v>152</v>
      </c>
      <c r="I14" s="22">
        <v>20254441.350000001</v>
      </c>
      <c r="J14" s="22">
        <v>1175904.55</v>
      </c>
      <c r="K14" s="22">
        <v>1096060.78</v>
      </c>
      <c r="L14" s="92">
        <v>22526406.68</v>
      </c>
    </row>
    <row r="15" spans="1:12" x14ac:dyDescent="0.3">
      <c r="A15" s="197"/>
      <c r="B15" s="6" t="s">
        <v>371</v>
      </c>
      <c r="C15" s="6" t="s">
        <v>269</v>
      </c>
      <c r="D15" s="6" t="s">
        <v>63</v>
      </c>
      <c r="E15" s="6">
        <v>15922</v>
      </c>
      <c r="F15" s="6">
        <v>4590</v>
      </c>
      <c r="G15" s="6">
        <v>896</v>
      </c>
      <c r="H15" s="218">
        <v>0</v>
      </c>
      <c r="I15" s="22">
        <v>26942384.670000002</v>
      </c>
      <c r="J15" s="22">
        <v>979129.02</v>
      </c>
      <c r="K15" s="22">
        <v>1412524.21</v>
      </c>
      <c r="L15" s="92">
        <v>29334037.899999999</v>
      </c>
    </row>
    <row r="16" spans="1:12" x14ac:dyDescent="0.3">
      <c r="A16" s="196">
        <v>1</v>
      </c>
      <c r="B16" s="3" t="s">
        <v>372</v>
      </c>
      <c r="C16" s="3"/>
      <c r="D16" s="3" t="s">
        <v>372</v>
      </c>
      <c r="E16" s="3">
        <v>3774</v>
      </c>
      <c r="F16" s="3">
        <v>972</v>
      </c>
      <c r="G16" s="3">
        <v>320</v>
      </c>
      <c r="H16" s="219">
        <v>0</v>
      </c>
      <c r="I16" s="4">
        <v>6856562.21</v>
      </c>
      <c r="J16" s="4">
        <v>295504.13</v>
      </c>
      <c r="K16" s="4">
        <v>150122.28</v>
      </c>
      <c r="L16" s="186">
        <v>7302188.6200000001</v>
      </c>
    </row>
    <row r="17" spans="1:12" s="42" customFormat="1" ht="15.6" x14ac:dyDescent="0.3">
      <c r="A17" s="197"/>
      <c r="B17" s="6" t="s">
        <v>372</v>
      </c>
      <c r="C17" s="6" t="s">
        <v>270</v>
      </c>
      <c r="D17" s="6" t="s">
        <v>353</v>
      </c>
      <c r="E17" s="6">
        <v>2112</v>
      </c>
      <c r="F17" s="6">
        <v>438</v>
      </c>
      <c r="G17" s="6">
        <v>193</v>
      </c>
      <c r="H17" s="218">
        <v>0</v>
      </c>
      <c r="I17" s="22">
        <v>4318966.0999999996</v>
      </c>
      <c r="J17" s="22">
        <v>268941.11</v>
      </c>
      <c r="K17" s="22">
        <v>25674.35</v>
      </c>
      <c r="L17" s="92">
        <v>4613581.5599999996</v>
      </c>
    </row>
    <row r="18" spans="1:12" x14ac:dyDescent="0.3">
      <c r="A18" s="197"/>
      <c r="B18" s="6" t="s">
        <v>372</v>
      </c>
      <c r="C18" s="6" t="s">
        <v>271</v>
      </c>
      <c r="D18" s="6" t="s">
        <v>354</v>
      </c>
      <c r="E18" s="6">
        <v>413</v>
      </c>
      <c r="F18" s="6">
        <v>103</v>
      </c>
      <c r="G18" s="6">
        <v>37</v>
      </c>
      <c r="H18" s="218">
        <v>0</v>
      </c>
      <c r="I18" s="22">
        <v>503867.54</v>
      </c>
      <c r="J18" s="22">
        <v>5497.09</v>
      </c>
      <c r="K18" s="22">
        <v>25505.82</v>
      </c>
      <c r="L18" s="92">
        <v>534870.44999999995</v>
      </c>
    </row>
    <row r="19" spans="1:12" x14ac:dyDescent="0.3">
      <c r="A19" s="197"/>
      <c r="B19" s="6" t="s">
        <v>372</v>
      </c>
      <c r="C19" s="6" t="s">
        <v>397</v>
      </c>
      <c r="D19" s="6" t="s">
        <v>373</v>
      </c>
      <c r="E19" s="6">
        <v>423</v>
      </c>
      <c r="F19" s="6">
        <v>186</v>
      </c>
      <c r="G19" s="6">
        <v>29</v>
      </c>
      <c r="H19" s="218">
        <v>0</v>
      </c>
      <c r="I19" s="22">
        <v>715268.22</v>
      </c>
      <c r="J19" s="22">
        <v>2411.67</v>
      </c>
      <c r="K19" s="22">
        <v>37000.35</v>
      </c>
      <c r="L19" s="92">
        <v>754680.24</v>
      </c>
    </row>
    <row r="20" spans="1:12" x14ac:dyDescent="0.3">
      <c r="A20" s="197"/>
      <c r="B20" s="6" t="s">
        <v>372</v>
      </c>
      <c r="C20" s="6" t="s">
        <v>398</v>
      </c>
      <c r="D20" s="6" t="s">
        <v>374</v>
      </c>
      <c r="E20" s="6">
        <v>33</v>
      </c>
      <c r="F20" s="6">
        <v>19</v>
      </c>
      <c r="G20" s="6">
        <v>5</v>
      </c>
      <c r="H20" s="218">
        <v>0</v>
      </c>
      <c r="I20" s="22">
        <v>64427.45</v>
      </c>
      <c r="J20" s="22">
        <v>545.65</v>
      </c>
      <c r="K20" s="22">
        <v>3225.77</v>
      </c>
      <c r="L20" s="92">
        <v>68198.87</v>
      </c>
    </row>
    <row r="21" spans="1:12" x14ac:dyDescent="0.3">
      <c r="A21" s="197"/>
      <c r="B21" s="6" t="s">
        <v>372</v>
      </c>
      <c r="C21" s="6" t="s">
        <v>394</v>
      </c>
      <c r="D21" s="6" t="s">
        <v>375</v>
      </c>
      <c r="E21" s="6">
        <v>737</v>
      </c>
      <c r="F21" s="6">
        <v>190</v>
      </c>
      <c r="G21" s="6">
        <v>52</v>
      </c>
      <c r="H21" s="218">
        <v>0</v>
      </c>
      <c r="I21" s="22">
        <v>1149984.18</v>
      </c>
      <c r="J21" s="22">
        <v>16916.59</v>
      </c>
      <c r="K21" s="22">
        <v>53553.05</v>
      </c>
      <c r="L21" s="92">
        <v>1220453.82</v>
      </c>
    </row>
    <row r="22" spans="1:12" x14ac:dyDescent="0.3">
      <c r="A22" s="197"/>
      <c r="B22" s="6" t="s">
        <v>372</v>
      </c>
      <c r="C22" s="6" t="s">
        <v>395</v>
      </c>
      <c r="D22" s="6" t="s">
        <v>376</v>
      </c>
      <c r="E22" s="6">
        <v>22</v>
      </c>
      <c r="F22" s="6">
        <v>26</v>
      </c>
      <c r="G22" s="6">
        <v>4</v>
      </c>
      <c r="H22" s="218">
        <v>0</v>
      </c>
      <c r="I22" s="22">
        <v>44758.2</v>
      </c>
      <c r="J22" s="22">
        <v>67.97</v>
      </c>
      <c r="K22" s="22">
        <v>2361.73</v>
      </c>
      <c r="L22" s="92">
        <v>47187.9</v>
      </c>
    </row>
    <row r="23" spans="1:12" x14ac:dyDescent="0.3">
      <c r="A23" s="197"/>
      <c r="B23" s="6" t="s">
        <v>372</v>
      </c>
      <c r="C23" s="6" t="s">
        <v>392</v>
      </c>
      <c r="D23" s="6" t="s">
        <v>377</v>
      </c>
      <c r="E23" s="6">
        <v>27</v>
      </c>
      <c r="F23" s="6">
        <v>8</v>
      </c>
      <c r="G23" s="6">
        <v>0</v>
      </c>
      <c r="H23" s="218">
        <v>0</v>
      </c>
      <c r="I23" s="22">
        <v>41119.78</v>
      </c>
      <c r="J23" s="22">
        <v>264.44</v>
      </c>
      <c r="K23" s="22">
        <v>2041.5</v>
      </c>
      <c r="L23" s="92">
        <v>43425.72</v>
      </c>
    </row>
    <row r="24" spans="1:12" x14ac:dyDescent="0.3">
      <c r="A24" s="197"/>
      <c r="B24" s="6" t="s">
        <v>372</v>
      </c>
      <c r="C24" s="6" t="s">
        <v>393</v>
      </c>
      <c r="D24" s="6" t="s">
        <v>378</v>
      </c>
      <c r="E24" s="6">
        <v>7</v>
      </c>
      <c r="F24" s="6">
        <v>2</v>
      </c>
      <c r="G24" s="6">
        <v>0</v>
      </c>
      <c r="H24" s="218">
        <v>0</v>
      </c>
      <c r="I24" s="22">
        <v>18170.740000000002</v>
      </c>
      <c r="J24" s="22">
        <v>859.61</v>
      </c>
      <c r="K24" s="22">
        <v>759.71</v>
      </c>
      <c r="L24" s="92">
        <v>19790.060000000001</v>
      </c>
    </row>
    <row r="25" spans="1:12" x14ac:dyDescent="0.3">
      <c r="A25" s="196">
        <v>1</v>
      </c>
      <c r="B25" s="3" t="s">
        <v>379</v>
      </c>
      <c r="C25" s="3"/>
      <c r="D25" s="3" t="s">
        <v>379</v>
      </c>
      <c r="E25" s="3">
        <v>8314</v>
      </c>
      <c r="F25" s="3">
        <v>86</v>
      </c>
      <c r="G25" s="3">
        <v>21</v>
      </c>
      <c r="H25" s="219">
        <v>0</v>
      </c>
      <c r="I25" s="4">
        <v>4650894.92</v>
      </c>
      <c r="J25" s="4">
        <v>191795.65</v>
      </c>
      <c r="K25" s="4">
        <v>267510.67</v>
      </c>
      <c r="L25" s="186">
        <v>5110201.24</v>
      </c>
    </row>
    <row r="26" spans="1:12" x14ac:dyDescent="0.3">
      <c r="A26" s="197"/>
      <c r="B26" s="6" t="s">
        <v>379</v>
      </c>
      <c r="C26" s="6" t="s">
        <v>401</v>
      </c>
      <c r="D26" s="6" t="s">
        <v>574</v>
      </c>
      <c r="E26" s="6">
        <v>5350</v>
      </c>
      <c r="F26" s="6">
        <v>70</v>
      </c>
      <c r="G26" s="6">
        <v>17</v>
      </c>
      <c r="H26" s="218">
        <v>0</v>
      </c>
      <c r="I26" s="22">
        <v>3086248.91</v>
      </c>
      <c r="J26" s="22">
        <v>131813.43</v>
      </c>
      <c r="K26" s="22">
        <v>177266.38</v>
      </c>
      <c r="L26" s="92">
        <v>3395328.72</v>
      </c>
    </row>
    <row r="27" spans="1:12" x14ac:dyDescent="0.3">
      <c r="A27" s="197"/>
      <c r="B27" s="6" t="s">
        <v>379</v>
      </c>
      <c r="C27" s="6" t="s">
        <v>400</v>
      </c>
      <c r="D27" s="6" t="s">
        <v>323</v>
      </c>
      <c r="E27" s="6">
        <v>2526</v>
      </c>
      <c r="F27" s="6">
        <v>0</v>
      </c>
      <c r="G27" s="6">
        <v>0</v>
      </c>
      <c r="H27" s="218">
        <v>0</v>
      </c>
      <c r="I27" s="22">
        <v>1389387.11</v>
      </c>
      <c r="J27" s="22">
        <v>54844.800000000003</v>
      </c>
      <c r="K27" s="22">
        <v>80036.98</v>
      </c>
      <c r="L27" s="92">
        <v>1524268.89</v>
      </c>
    </row>
    <row r="28" spans="1:12" s="42" customFormat="1" ht="15.6" x14ac:dyDescent="0.3">
      <c r="A28" s="197"/>
      <c r="B28" s="6" t="s">
        <v>379</v>
      </c>
      <c r="C28" s="6" t="s">
        <v>399</v>
      </c>
      <c r="D28" s="6" t="s">
        <v>425</v>
      </c>
      <c r="E28" s="6">
        <v>438</v>
      </c>
      <c r="F28" s="6">
        <v>16</v>
      </c>
      <c r="G28" s="6">
        <v>4</v>
      </c>
      <c r="H28" s="218">
        <v>0</v>
      </c>
      <c r="I28" s="22">
        <v>175258.9</v>
      </c>
      <c r="J28" s="22">
        <v>5137.42</v>
      </c>
      <c r="K28" s="22">
        <v>10207.31</v>
      </c>
      <c r="L28" s="92">
        <v>190603.63</v>
      </c>
    </row>
    <row r="29" spans="1:12" x14ac:dyDescent="0.3">
      <c r="A29" s="196">
        <v>1</v>
      </c>
      <c r="B29" s="3" t="s">
        <v>555</v>
      </c>
      <c r="C29" s="3"/>
      <c r="D29" s="3" t="s">
        <v>555</v>
      </c>
      <c r="E29" s="3">
        <v>1019204</v>
      </c>
      <c r="F29" s="3">
        <v>320906</v>
      </c>
      <c r="G29" s="3">
        <v>74016</v>
      </c>
      <c r="H29" s="219">
        <v>0</v>
      </c>
      <c r="I29" s="4">
        <v>275764927.69</v>
      </c>
      <c r="J29" s="4">
        <v>9292147</v>
      </c>
      <c r="K29" s="4">
        <v>15749570.16</v>
      </c>
      <c r="L29" s="186">
        <v>300806644.85000002</v>
      </c>
    </row>
    <row r="30" spans="1:12" x14ac:dyDescent="0.3">
      <c r="A30" s="197"/>
      <c r="B30" s="6" t="s">
        <v>555</v>
      </c>
      <c r="C30" s="6" t="s">
        <v>403</v>
      </c>
      <c r="D30" s="6" t="s">
        <v>531</v>
      </c>
      <c r="E30" s="6">
        <v>12</v>
      </c>
      <c r="F30" s="6">
        <v>5</v>
      </c>
      <c r="G30" s="6">
        <v>0</v>
      </c>
      <c r="H30" s="218">
        <v>0</v>
      </c>
      <c r="I30" s="22">
        <v>18775.62</v>
      </c>
      <c r="J30" s="22">
        <v>288.36</v>
      </c>
      <c r="K30" s="22">
        <v>1037.99</v>
      </c>
      <c r="L30" s="92">
        <v>20101.97</v>
      </c>
    </row>
    <row r="31" spans="1:12" x14ac:dyDescent="0.3">
      <c r="A31" s="197"/>
      <c r="B31" s="6" t="s">
        <v>555</v>
      </c>
      <c r="C31" s="6" t="s">
        <v>273</v>
      </c>
      <c r="D31" s="6" t="s">
        <v>503</v>
      </c>
      <c r="E31" s="6">
        <v>5026</v>
      </c>
      <c r="F31" s="6">
        <v>1366</v>
      </c>
      <c r="G31" s="6">
        <v>325</v>
      </c>
      <c r="H31" s="218">
        <v>0</v>
      </c>
      <c r="I31" s="22">
        <v>2624568.4700000002</v>
      </c>
      <c r="J31" s="22">
        <v>239588.93</v>
      </c>
      <c r="K31" s="22">
        <v>141555.96</v>
      </c>
      <c r="L31" s="92">
        <v>3005713.36</v>
      </c>
    </row>
    <row r="32" spans="1:12" s="42" customFormat="1" ht="15.6" x14ac:dyDescent="0.3">
      <c r="A32" s="197"/>
      <c r="B32" s="6" t="s">
        <v>555</v>
      </c>
      <c r="C32" s="6" t="s">
        <v>274</v>
      </c>
      <c r="D32" s="6" t="s">
        <v>504</v>
      </c>
      <c r="E32" s="6">
        <v>27402</v>
      </c>
      <c r="F32" s="6">
        <v>8102</v>
      </c>
      <c r="G32" s="6">
        <v>3147</v>
      </c>
      <c r="H32" s="218">
        <v>0</v>
      </c>
      <c r="I32" s="22">
        <v>9002952.0500000007</v>
      </c>
      <c r="J32" s="22">
        <v>399946.57</v>
      </c>
      <c r="K32" s="22">
        <v>510243.29</v>
      </c>
      <c r="L32" s="92">
        <v>9913141.9100000001</v>
      </c>
    </row>
    <row r="33" spans="1:12" x14ac:dyDescent="0.3">
      <c r="A33" s="197"/>
      <c r="B33" s="6" t="s">
        <v>555</v>
      </c>
      <c r="C33" s="6" t="s">
        <v>636</v>
      </c>
      <c r="D33" s="6" t="s">
        <v>637</v>
      </c>
      <c r="E33" s="6">
        <v>13092</v>
      </c>
      <c r="F33" s="6">
        <v>2637</v>
      </c>
      <c r="G33" s="6">
        <v>361</v>
      </c>
      <c r="H33" s="218">
        <v>0</v>
      </c>
      <c r="I33" s="22">
        <v>6085340.7800000003</v>
      </c>
      <c r="J33" s="22">
        <v>307331.88</v>
      </c>
      <c r="K33" s="22">
        <v>302864.13</v>
      </c>
      <c r="L33" s="92">
        <v>6695536.79</v>
      </c>
    </row>
    <row r="34" spans="1:12" x14ac:dyDescent="0.3">
      <c r="A34" s="197"/>
      <c r="B34" s="6" t="s">
        <v>555</v>
      </c>
      <c r="C34" s="6" t="s">
        <v>350</v>
      </c>
      <c r="D34" s="6" t="s">
        <v>505</v>
      </c>
      <c r="E34" s="6">
        <v>2906</v>
      </c>
      <c r="F34" s="6">
        <v>1348</v>
      </c>
      <c r="G34" s="6">
        <v>267</v>
      </c>
      <c r="H34" s="218">
        <v>0</v>
      </c>
      <c r="I34" s="22">
        <v>991132.69</v>
      </c>
      <c r="J34" s="22">
        <v>23685.15</v>
      </c>
      <c r="K34" s="22">
        <v>57967.61</v>
      </c>
      <c r="L34" s="92">
        <v>1072785.45</v>
      </c>
    </row>
    <row r="35" spans="1:12" x14ac:dyDescent="0.3">
      <c r="A35" s="197"/>
      <c r="B35" s="6" t="s">
        <v>555</v>
      </c>
      <c r="C35" s="6" t="s">
        <v>275</v>
      </c>
      <c r="D35" s="6" t="s">
        <v>506</v>
      </c>
      <c r="E35" s="6">
        <v>2515</v>
      </c>
      <c r="F35" s="6">
        <v>751</v>
      </c>
      <c r="G35" s="6">
        <v>46</v>
      </c>
      <c r="H35" s="218">
        <v>0</v>
      </c>
      <c r="I35" s="22">
        <v>765970.1</v>
      </c>
      <c r="J35" s="22">
        <v>21889.56</v>
      </c>
      <c r="K35" s="22">
        <v>44285.62</v>
      </c>
      <c r="L35" s="92">
        <v>832145.28</v>
      </c>
    </row>
    <row r="36" spans="1:12" x14ac:dyDescent="0.3">
      <c r="A36" s="197"/>
      <c r="B36" s="6" t="s">
        <v>555</v>
      </c>
      <c r="C36" s="6" t="s">
        <v>276</v>
      </c>
      <c r="D36" s="6" t="s">
        <v>507</v>
      </c>
      <c r="E36" s="6">
        <v>23443</v>
      </c>
      <c r="F36" s="6">
        <v>4472</v>
      </c>
      <c r="G36" s="6">
        <v>178</v>
      </c>
      <c r="H36" s="218">
        <v>0</v>
      </c>
      <c r="I36" s="22">
        <v>7067710.7800000003</v>
      </c>
      <c r="J36" s="22">
        <v>295988.96000000002</v>
      </c>
      <c r="K36" s="22">
        <v>384255.97</v>
      </c>
      <c r="L36" s="92">
        <v>7747955.71</v>
      </c>
    </row>
    <row r="37" spans="1:12" x14ac:dyDescent="0.3">
      <c r="A37" s="197"/>
      <c r="B37" s="6" t="s">
        <v>555</v>
      </c>
      <c r="C37" s="6" t="s">
        <v>277</v>
      </c>
      <c r="D37" s="6" t="s">
        <v>508</v>
      </c>
      <c r="E37" s="6">
        <v>29483</v>
      </c>
      <c r="F37" s="6">
        <v>7392</v>
      </c>
      <c r="G37" s="6">
        <v>168</v>
      </c>
      <c r="H37" s="218">
        <v>0</v>
      </c>
      <c r="I37" s="22">
        <v>8467168.0700000003</v>
      </c>
      <c r="J37" s="22">
        <v>256766.95</v>
      </c>
      <c r="K37" s="22">
        <v>486188.04</v>
      </c>
      <c r="L37" s="92">
        <v>9210123.0600000005</v>
      </c>
    </row>
    <row r="38" spans="1:12" x14ac:dyDescent="0.3">
      <c r="A38" s="197"/>
      <c r="B38" s="6" t="s">
        <v>555</v>
      </c>
      <c r="C38" s="6" t="s">
        <v>278</v>
      </c>
      <c r="D38" s="6" t="s">
        <v>509</v>
      </c>
      <c r="E38" s="6">
        <v>3687</v>
      </c>
      <c r="F38" s="6">
        <v>896</v>
      </c>
      <c r="G38" s="6">
        <v>64</v>
      </c>
      <c r="H38" s="218">
        <v>0</v>
      </c>
      <c r="I38" s="22">
        <v>1680403.41</v>
      </c>
      <c r="J38" s="22">
        <v>141039.38</v>
      </c>
      <c r="K38" s="22">
        <v>87984.36</v>
      </c>
      <c r="L38" s="92">
        <v>1909427.15</v>
      </c>
    </row>
    <row r="39" spans="1:12" x14ac:dyDescent="0.3">
      <c r="A39" s="197"/>
      <c r="B39" s="6" t="s">
        <v>555</v>
      </c>
      <c r="C39" s="6" t="s">
        <v>407</v>
      </c>
      <c r="D39" s="6" t="s">
        <v>556</v>
      </c>
      <c r="E39" s="6">
        <v>1778</v>
      </c>
      <c r="F39" s="6">
        <v>991</v>
      </c>
      <c r="G39" s="6">
        <v>267</v>
      </c>
      <c r="H39" s="218">
        <v>0</v>
      </c>
      <c r="I39" s="22">
        <v>363491.89</v>
      </c>
      <c r="J39" s="22">
        <v>1834.43</v>
      </c>
      <c r="K39" s="22">
        <v>21685.89</v>
      </c>
      <c r="L39" s="92">
        <v>387012.21</v>
      </c>
    </row>
    <row r="40" spans="1:12" x14ac:dyDescent="0.3">
      <c r="A40" s="197"/>
      <c r="B40" s="6" t="s">
        <v>555</v>
      </c>
      <c r="C40" s="6" t="s">
        <v>279</v>
      </c>
      <c r="D40" s="6" t="s">
        <v>510</v>
      </c>
      <c r="E40" s="6">
        <v>1455</v>
      </c>
      <c r="F40" s="6">
        <v>391</v>
      </c>
      <c r="G40" s="6">
        <v>5</v>
      </c>
      <c r="H40" s="218">
        <v>0</v>
      </c>
      <c r="I40" s="22">
        <v>871091.88</v>
      </c>
      <c r="J40" s="22">
        <v>61870.74</v>
      </c>
      <c r="K40" s="22">
        <v>48480.14</v>
      </c>
      <c r="L40" s="92">
        <v>981442.76</v>
      </c>
    </row>
    <row r="41" spans="1:12" x14ac:dyDescent="0.3">
      <c r="A41" s="197"/>
      <c r="B41" s="6" t="s">
        <v>555</v>
      </c>
      <c r="C41" s="6" t="s">
        <v>280</v>
      </c>
      <c r="D41" s="6" t="s">
        <v>628</v>
      </c>
      <c r="E41" s="6">
        <v>234282</v>
      </c>
      <c r="F41" s="6">
        <v>37518</v>
      </c>
      <c r="G41" s="6">
        <v>938</v>
      </c>
      <c r="H41" s="218">
        <v>0</v>
      </c>
      <c r="I41" s="22">
        <v>51577032.649999999</v>
      </c>
      <c r="J41" s="22">
        <v>465223.74</v>
      </c>
      <c r="K41" s="22">
        <v>3047507.39</v>
      </c>
      <c r="L41" s="92">
        <v>55089763.780000001</v>
      </c>
    </row>
    <row r="42" spans="1:12" x14ac:dyDescent="0.3">
      <c r="A42" s="197"/>
      <c r="B42" s="6" t="s">
        <v>555</v>
      </c>
      <c r="C42" s="6" t="s">
        <v>281</v>
      </c>
      <c r="D42" s="6" t="s">
        <v>511</v>
      </c>
      <c r="E42" s="6">
        <v>11174</v>
      </c>
      <c r="F42" s="6">
        <v>3656</v>
      </c>
      <c r="G42" s="6">
        <v>93</v>
      </c>
      <c r="H42" s="218">
        <v>0</v>
      </c>
      <c r="I42" s="22">
        <v>1298852.93</v>
      </c>
      <c r="J42" s="22">
        <v>243.61</v>
      </c>
      <c r="K42" s="22">
        <v>77917.59</v>
      </c>
      <c r="L42" s="92">
        <v>1377014.13</v>
      </c>
    </row>
    <row r="43" spans="1:12" x14ac:dyDescent="0.3">
      <c r="A43" s="197"/>
      <c r="B43" s="6" t="s">
        <v>555</v>
      </c>
      <c r="C43" s="6" t="s">
        <v>282</v>
      </c>
      <c r="D43" s="6" t="s">
        <v>512</v>
      </c>
      <c r="E43" s="6">
        <v>6094</v>
      </c>
      <c r="F43" s="6">
        <v>1606</v>
      </c>
      <c r="G43" s="6">
        <v>93</v>
      </c>
      <c r="H43" s="218">
        <v>0</v>
      </c>
      <c r="I43" s="22">
        <v>881018.65</v>
      </c>
      <c r="J43" s="22">
        <v>191.27</v>
      </c>
      <c r="K43" s="22">
        <v>52845.13</v>
      </c>
      <c r="L43" s="92">
        <v>934055.05</v>
      </c>
    </row>
    <row r="44" spans="1:12" x14ac:dyDescent="0.3">
      <c r="A44" s="197"/>
      <c r="B44" s="6" t="s">
        <v>555</v>
      </c>
      <c r="C44" s="6" t="s">
        <v>283</v>
      </c>
      <c r="D44" s="6" t="s">
        <v>513</v>
      </c>
      <c r="E44" s="6">
        <v>24772</v>
      </c>
      <c r="F44" s="6">
        <v>10009</v>
      </c>
      <c r="G44" s="6">
        <v>564</v>
      </c>
      <c r="H44" s="218">
        <v>0</v>
      </c>
      <c r="I44" s="22">
        <v>4010952.13</v>
      </c>
      <c r="J44" s="22">
        <v>0</v>
      </c>
      <c r="K44" s="22">
        <v>240364.57</v>
      </c>
      <c r="L44" s="92">
        <v>4251316.7</v>
      </c>
    </row>
    <row r="45" spans="1:12" x14ac:dyDescent="0.3">
      <c r="A45" s="197"/>
      <c r="B45" s="6" t="s">
        <v>555</v>
      </c>
      <c r="C45" s="6" t="s">
        <v>284</v>
      </c>
      <c r="D45" s="6" t="s">
        <v>514</v>
      </c>
      <c r="E45" s="6">
        <v>1412</v>
      </c>
      <c r="F45" s="6">
        <v>282</v>
      </c>
      <c r="G45" s="6">
        <v>27</v>
      </c>
      <c r="H45" s="218">
        <v>0</v>
      </c>
      <c r="I45" s="22">
        <v>435588.94</v>
      </c>
      <c r="J45" s="22">
        <v>22658.91</v>
      </c>
      <c r="K45" s="22">
        <v>24693.35</v>
      </c>
      <c r="L45" s="92">
        <v>482941.2</v>
      </c>
    </row>
    <row r="46" spans="1:12" x14ac:dyDescent="0.3">
      <c r="A46" s="197"/>
      <c r="B46" s="6" t="s">
        <v>555</v>
      </c>
      <c r="C46" s="6" t="s">
        <v>285</v>
      </c>
      <c r="D46" s="6" t="s">
        <v>515</v>
      </c>
      <c r="E46" s="6">
        <v>3891</v>
      </c>
      <c r="F46" s="6">
        <v>1044</v>
      </c>
      <c r="G46" s="6">
        <v>83</v>
      </c>
      <c r="H46" s="218">
        <v>0</v>
      </c>
      <c r="I46" s="22">
        <v>2448532.41</v>
      </c>
      <c r="J46" s="22">
        <v>320402.69</v>
      </c>
      <c r="K46" s="22">
        <v>117441.60000000001</v>
      </c>
      <c r="L46" s="92">
        <v>2886376.7</v>
      </c>
    </row>
    <row r="47" spans="1:12" x14ac:dyDescent="0.3">
      <c r="A47" s="197"/>
      <c r="B47" s="6" t="s">
        <v>555</v>
      </c>
      <c r="C47" s="6" t="s">
        <v>286</v>
      </c>
      <c r="D47" s="6" t="s">
        <v>516</v>
      </c>
      <c r="E47" s="6">
        <v>10508</v>
      </c>
      <c r="F47" s="6">
        <v>3051</v>
      </c>
      <c r="G47" s="6">
        <v>402</v>
      </c>
      <c r="H47" s="218">
        <v>0</v>
      </c>
      <c r="I47" s="22">
        <v>3098791.53</v>
      </c>
      <c r="J47" s="22">
        <v>89432.42</v>
      </c>
      <c r="K47" s="22">
        <v>175254.51</v>
      </c>
      <c r="L47" s="92">
        <v>3363478.46</v>
      </c>
    </row>
    <row r="48" spans="1:12" x14ac:dyDescent="0.3">
      <c r="A48" s="197"/>
      <c r="B48" s="6" t="s">
        <v>555</v>
      </c>
      <c r="C48" s="6" t="s">
        <v>287</v>
      </c>
      <c r="D48" s="6" t="s">
        <v>517</v>
      </c>
      <c r="E48" s="6">
        <v>259769</v>
      </c>
      <c r="F48" s="6">
        <v>79073</v>
      </c>
      <c r="G48" s="6">
        <v>35231</v>
      </c>
      <c r="H48" s="218">
        <v>0</v>
      </c>
      <c r="I48" s="22">
        <v>68930751.049999997</v>
      </c>
      <c r="J48" s="22">
        <v>2664562.15</v>
      </c>
      <c r="K48" s="22">
        <v>3932747.17</v>
      </c>
      <c r="L48" s="92">
        <v>75528060.370000005</v>
      </c>
    </row>
    <row r="49" spans="1:12" x14ac:dyDescent="0.3">
      <c r="A49" s="197"/>
      <c r="B49" s="6" t="s">
        <v>555</v>
      </c>
      <c r="C49" s="6" t="s">
        <v>288</v>
      </c>
      <c r="D49" s="6" t="s">
        <v>518</v>
      </c>
      <c r="E49" s="6">
        <v>30309</v>
      </c>
      <c r="F49" s="6">
        <v>11498</v>
      </c>
      <c r="G49" s="6">
        <v>220</v>
      </c>
      <c r="H49" s="218">
        <v>0</v>
      </c>
      <c r="I49" s="22">
        <v>12235740.73</v>
      </c>
      <c r="J49" s="22">
        <v>531258.59</v>
      </c>
      <c r="K49" s="22">
        <v>701905.81</v>
      </c>
      <c r="L49" s="92">
        <v>13468905.130000001</v>
      </c>
    </row>
    <row r="50" spans="1:12" x14ac:dyDescent="0.3">
      <c r="A50" s="197"/>
      <c r="B50" s="6" t="s">
        <v>555</v>
      </c>
      <c r="C50" s="6" t="s">
        <v>406</v>
      </c>
      <c r="D50" s="6" t="s">
        <v>519</v>
      </c>
      <c r="E50" s="6">
        <v>450</v>
      </c>
      <c r="F50" s="6">
        <v>49</v>
      </c>
      <c r="G50" s="6">
        <v>2</v>
      </c>
      <c r="H50" s="218">
        <v>0</v>
      </c>
      <c r="I50" s="22">
        <v>126672.34</v>
      </c>
      <c r="J50" s="22">
        <v>3825.09</v>
      </c>
      <c r="K50" s="22">
        <v>7321.19</v>
      </c>
      <c r="L50" s="92">
        <v>137818.62</v>
      </c>
    </row>
    <row r="51" spans="1:12" x14ac:dyDescent="0.3">
      <c r="A51" s="197"/>
      <c r="B51" s="6" t="s">
        <v>555</v>
      </c>
      <c r="C51" s="6" t="s">
        <v>396</v>
      </c>
      <c r="D51" s="6" t="s">
        <v>557</v>
      </c>
      <c r="E51" s="6">
        <v>782</v>
      </c>
      <c r="F51" s="6">
        <v>293</v>
      </c>
      <c r="G51" s="6">
        <v>60</v>
      </c>
      <c r="H51" s="218">
        <v>0</v>
      </c>
      <c r="I51" s="22">
        <v>247670.83</v>
      </c>
      <c r="J51" s="22">
        <v>5273.77</v>
      </c>
      <c r="K51" s="22">
        <v>14544.16</v>
      </c>
      <c r="L51" s="92">
        <v>267488.76</v>
      </c>
    </row>
    <row r="52" spans="1:12" x14ac:dyDescent="0.3">
      <c r="A52" s="197"/>
      <c r="B52" s="6" t="s">
        <v>555</v>
      </c>
      <c r="C52" s="6" t="s">
        <v>289</v>
      </c>
      <c r="D52" s="6" t="s">
        <v>625</v>
      </c>
      <c r="E52" s="6">
        <v>541</v>
      </c>
      <c r="F52" s="6">
        <v>185</v>
      </c>
      <c r="G52" s="6">
        <v>3</v>
      </c>
      <c r="H52" s="218">
        <v>0</v>
      </c>
      <c r="I52" s="22">
        <v>281932.99</v>
      </c>
      <c r="J52" s="22">
        <v>33476.36</v>
      </c>
      <c r="K52" s="22">
        <v>14659.59</v>
      </c>
      <c r="L52" s="92">
        <v>330068.94</v>
      </c>
    </row>
    <row r="53" spans="1:12" s="42" customFormat="1" ht="15.6" x14ac:dyDescent="0.3">
      <c r="A53" s="197"/>
      <c r="B53" s="6" t="s">
        <v>555</v>
      </c>
      <c r="C53" s="6" t="s">
        <v>290</v>
      </c>
      <c r="D53" s="6" t="s">
        <v>520</v>
      </c>
      <c r="E53" s="6">
        <v>6550</v>
      </c>
      <c r="F53" s="6">
        <v>2273</v>
      </c>
      <c r="G53" s="6">
        <v>495</v>
      </c>
      <c r="H53" s="218">
        <v>0</v>
      </c>
      <c r="I53" s="22">
        <v>1649691.38</v>
      </c>
      <c r="J53" s="22">
        <v>48789.5</v>
      </c>
      <c r="K53" s="22">
        <v>95378.3</v>
      </c>
      <c r="L53" s="92">
        <v>1793859.18</v>
      </c>
    </row>
    <row r="54" spans="1:12" x14ac:dyDescent="0.3">
      <c r="A54" s="197"/>
      <c r="B54" s="6" t="s">
        <v>555</v>
      </c>
      <c r="C54" s="6" t="s">
        <v>291</v>
      </c>
      <c r="D54" s="6" t="s">
        <v>521</v>
      </c>
      <c r="E54" s="6">
        <v>2503</v>
      </c>
      <c r="F54" s="6">
        <v>405</v>
      </c>
      <c r="G54" s="6">
        <v>33</v>
      </c>
      <c r="H54" s="218">
        <v>0</v>
      </c>
      <c r="I54" s="22">
        <v>1452570.13</v>
      </c>
      <c r="J54" s="22">
        <v>211170.58</v>
      </c>
      <c r="K54" s="22">
        <v>73001.53</v>
      </c>
      <c r="L54" s="92">
        <v>1736742.24</v>
      </c>
    </row>
    <row r="55" spans="1:12" x14ac:dyDescent="0.3">
      <c r="A55" s="197"/>
      <c r="B55" s="6" t="s">
        <v>555</v>
      </c>
      <c r="C55" s="6" t="s">
        <v>292</v>
      </c>
      <c r="D55" s="6" t="s">
        <v>522</v>
      </c>
      <c r="E55" s="6">
        <v>26570</v>
      </c>
      <c r="F55" s="6">
        <v>8869</v>
      </c>
      <c r="G55" s="6">
        <v>557</v>
      </c>
      <c r="H55" s="218">
        <v>0</v>
      </c>
      <c r="I55" s="22">
        <v>12924371.869999999</v>
      </c>
      <c r="J55" s="22">
        <v>1124022.49</v>
      </c>
      <c r="K55" s="22">
        <v>673288.52</v>
      </c>
      <c r="L55" s="92">
        <v>14721682.880000001</v>
      </c>
    </row>
    <row r="56" spans="1:12" x14ac:dyDescent="0.3">
      <c r="A56" s="197"/>
      <c r="B56" s="6" t="s">
        <v>555</v>
      </c>
      <c r="C56" s="6" t="s">
        <v>293</v>
      </c>
      <c r="D56" s="6" t="s">
        <v>523</v>
      </c>
      <c r="E56" s="6">
        <v>21210</v>
      </c>
      <c r="F56" s="6">
        <v>6100</v>
      </c>
      <c r="G56" s="6">
        <v>436</v>
      </c>
      <c r="H56" s="218">
        <v>0</v>
      </c>
      <c r="I56" s="22">
        <v>6798016.4299999997</v>
      </c>
      <c r="J56" s="22">
        <v>442498.08</v>
      </c>
      <c r="K56" s="22">
        <v>362963.05</v>
      </c>
      <c r="L56" s="92">
        <v>7603477.5599999996</v>
      </c>
    </row>
    <row r="57" spans="1:12" x14ac:dyDescent="0.3">
      <c r="A57" s="197"/>
      <c r="B57" s="6" t="s">
        <v>555</v>
      </c>
      <c r="C57" s="6" t="s">
        <v>294</v>
      </c>
      <c r="D57" s="6" t="s">
        <v>626</v>
      </c>
      <c r="E57" s="6">
        <v>8629</v>
      </c>
      <c r="F57" s="6">
        <v>2498</v>
      </c>
      <c r="G57" s="6">
        <v>299</v>
      </c>
      <c r="H57" s="218">
        <v>0</v>
      </c>
      <c r="I57" s="22">
        <v>2256824.19</v>
      </c>
      <c r="J57" s="22">
        <v>49359.33</v>
      </c>
      <c r="K57" s="22">
        <v>131712.13</v>
      </c>
      <c r="L57" s="92">
        <v>2437895.65</v>
      </c>
    </row>
    <row r="58" spans="1:12" x14ac:dyDescent="0.3">
      <c r="A58" s="197"/>
      <c r="B58" s="6" t="s">
        <v>555</v>
      </c>
      <c r="C58" s="6" t="s">
        <v>351</v>
      </c>
      <c r="D58" s="6" t="s">
        <v>524</v>
      </c>
      <c r="E58" s="6">
        <v>554</v>
      </c>
      <c r="F58" s="6">
        <v>197</v>
      </c>
      <c r="G58" s="6">
        <v>39</v>
      </c>
      <c r="H58" s="218">
        <v>0</v>
      </c>
      <c r="I58" s="22">
        <v>174354.46</v>
      </c>
      <c r="J58" s="22">
        <v>4672.0200000000004</v>
      </c>
      <c r="K58" s="22">
        <v>10133.469999999999</v>
      </c>
      <c r="L58" s="92">
        <v>189159.95</v>
      </c>
    </row>
    <row r="59" spans="1:12" x14ac:dyDescent="0.3">
      <c r="A59" s="197"/>
      <c r="B59" s="6" t="s">
        <v>555</v>
      </c>
      <c r="C59" s="6" t="s">
        <v>295</v>
      </c>
      <c r="D59" s="6" t="s">
        <v>525</v>
      </c>
      <c r="E59" s="6">
        <v>1795</v>
      </c>
      <c r="F59" s="6">
        <v>487</v>
      </c>
      <c r="G59" s="6">
        <v>33</v>
      </c>
      <c r="H59" s="218">
        <v>0</v>
      </c>
      <c r="I59" s="22">
        <v>973342.24</v>
      </c>
      <c r="J59" s="22">
        <v>105760.17</v>
      </c>
      <c r="K59" s="22">
        <v>51536.05</v>
      </c>
      <c r="L59" s="92">
        <v>1130638.46</v>
      </c>
    </row>
    <row r="60" spans="1:12" x14ac:dyDescent="0.3">
      <c r="A60" s="197"/>
      <c r="B60" s="6" t="s">
        <v>555</v>
      </c>
      <c r="C60" s="6" t="s">
        <v>402</v>
      </c>
      <c r="D60" s="6" t="s">
        <v>380</v>
      </c>
      <c r="E60" s="6">
        <v>249816</v>
      </c>
      <c r="F60" s="6">
        <v>122246</v>
      </c>
      <c r="G60" s="6">
        <v>29219</v>
      </c>
      <c r="H60" s="218">
        <v>0</v>
      </c>
      <c r="I60" s="22">
        <v>64944954.460000001</v>
      </c>
      <c r="J60" s="22">
        <v>1378003.86</v>
      </c>
      <c r="K60" s="22">
        <v>3795593.85</v>
      </c>
      <c r="L60" s="92">
        <v>70118552.170000002</v>
      </c>
    </row>
    <row r="61" spans="1:12" x14ac:dyDescent="0.3">
      <c r="A61" s="197"/>
      <c r="B61" s="6" t="s">
        <v>555</v>
      </c>
      <c r="C61" s="6" t="s">
        <v>391</v>
      </c>
      <c r="D61" s="6" t="s">
        <v>629</v>
      </c>
      <c r="E61" s="6">
        <v>4724</v>
      </c>
      <c r="F61" s="6">
        <v>669</v>
      </c>
      <c r="G61" s="6">
        <v>284</v>
      </c>
      <c r="H61" s="218">
        <v>0</v>
      </c>
      <c r="I61" s="22">
        <v>456228.53</v>
      </c>
      <c r="J61" s="22">
        <v>1697</v>
      </c>
      <c r="K61" s="22">
        <v>27265.25</v>
      </c>
      <c r="L61" s="92">
        <v>485190.78</v>
      </c>
    </row>
    <row r="62" spans="1:12" x14ac:dyDescent="0.3">
      <c r="A62" s="197"/>
      <c r="B62" s="6" t="s">
        <v>555</v>
      </c>
      <c r="C62" s="6" t="s">
        <v>584</v>
      </c>
      <c r="D62" s="6" t="s">
        <v>585</v>
      </c>
      <c r="E62" s="6">
        <v>594</v>
      </c>
      <c r="F62" s="6">
        <v>157</v>
      </c>
      <c r="G62" s="6">
        <v>0</v>
      </c>
      <c r="H62" s="218">
        <v>0</v>
      </c>
      <c r="I62" s="22">
        <v>25022.83</v>
      </c>
      <c r="J62" s="22">
        <v>0</v>
      </c>
      <c r="K62" s="22">
        <v>1501.47</v>
      </c>
      <c r="L62" s="92">
        <v>26524.3</v>
      </c>
    </row>
    <row r="63" spans="1:12" x14ac:dyDescent="0.3">
      <c r="A63" s="197"/>
      <c r="B63" s="6" t="s">
        <v>555</v>
      </c>
      <c r="C63" s="6" t="s">
        <v>296</v>
      </c>
      <c r="D63" s="6" t="s">
        <v>526</v>
      </c>
      <c r="E63" s="6">
        <v>1318</v>
      </c>
      <c r="F63" s="6">
        <v>329</v>
      </c>
      <c r="G63" s="6">
        <v>77</v>
      </c>
      <c r="H63" s="218">
        <v>0</v>
      </c>
      <c r="I63" s="22">
        <v>517003.88</v>
      </c>
      <c r="J63" s="22">
        <v>35581.72</v>
      </c>
      <c r="K63" s="22">
        <v>28873.23</v>
      </c>
      <c r="L63" s="92">
        <v>581458.82999999996</v>
      </c>
    </row>
    <row r="64" spans="1:12" x14ac:dyDescent="0.3">
      <c r="A64" s="197"/>
      <c r="B64" s="6" t="s">
        <v>555</v>
      </c>
      <c r="C64" s="6" t="s">
        <v>644</v>
      </c>
      <c r="D64" s="6" t="s">
        <v>643</v>
      </c>
      <c r="E64" s="6">
        <v>158</v>
      </c>
      <c r="F64" s="6">
        <v>61</v>
      </c>
      <c r="G64" s="6">
        <v>0</v>
      </c>
      <c r="H64" s="218">
        <v>0</v>
      </c>
      <c r="I64" s="22">
        <v>80404.37</v>
      </c>
      <c r="J64" s="22">
        <v>3812.74</v>
      </c>
      <c r="K64" s="22">
        <v>4572.25</v>
      </c>
      <c r="L64" s="92">
        <v>88789.36</v>
      </c>
    </row>
    <row r="65" spans="1:12" x14ac:dyDescent="0.3">
      <c r="A65" s="196">
        <v>1</v>
      </c>
      <c r="B65" s="3" t="s">
        <v>633</v>
      </c>
      <c r="C65" s="3"/>
      <c r="D65" s="3" t="s">
        <v>633</v>
      </c>
      <c r="E65" s="3">
        <v>1148006</v>
      </c>
      <c r="F65" s="3">
        <v>474939</v>
      </c>
      <c r="G65" s="3">
        <v>119077</v>
      </c>
      <c r="H65" s="219">
        <v>41662</v>
      </c>
      <c r="I65" s="4">
        <v>1520180692.77</v>
      </c>
      <c r="J65" s="4">
        <v>29726260.140000001</v>
      </c>
      <c r="K65" s="4">
        <v>85945721.150000006</v>
      </c>
      <c r="L65" s="186">
        <v>1635852674.0599999</v>
      </c>
    </row>
    <row r="66" spans="1:12" x14ac:dyDescent="0.3">
      <c r="A66" s="197"/>
      <c r="B66" s="6" t="s">
        <v>633</v>
      </c>
      <c r="C66" s="6" t="s">
        <v>259</v>
      </c>
      <c r="D66" s="6" t="s">
        <v>55</v>
      </c>
      <c r="E66" s="6">
        <v>379577</v>
      </c>
      <c r="F66" s="6">
        <v>116971</v>
      </c>
      <c r="G66" s="6">
        <v>55543</v>
      </c>
      <c r="H66" s="218">
        <v>0</v>
      </c>
      <c r="I66" s="22">
        <v>418302250.66000003</v>
      </c>
      <c r="J66" s="22">
        <v>4576002.51</v>
      </c>
      <c r="K66" s="22">
        <v>24206089.920000002</v>
      </c>
      <c r="L66" s="92">
        <v>447084343.08999997</v>
      </c>
    </row>
    <row r="67" spans="1:12" s="42" customFormat="1" ht="15.6" x14ac:dyDescent="0.3">
      <c r="A67" s="197"/>
      <c r="B67" s="6" t="s">
        <v>633</v>
      </c>
      <c r="C67" s="6" t="s">
        <v>261</v>
      </c>
      <c r="D67" s="6" t="s">
        <v>56</v>
      </c>
      <c r="E67" s="6">
        <v>7872</v>
      </c>
      <c r="F67" s="6">
        <v>1476</v>
      </c>
      <c r="G67" s="6">
        <v>519</v>
      </c>
      <c r="H67" s="218">
        <v>0</v>
      </c>
      <c r="I67" s="22">
        <v>9546427.2400000002</v>
      </c>
      <c r="J67" s="22">
        <v>42851.63</v>
      </c>
      <c r="K67" s="22">
        <v>563373.1</v>
      </c>
      <c r="L67" s="92">
        <v>10152651.970000001</v>
      </c>
    </row>
    <row r="68" spans="1:12" x14ac:dyDescent="0.3">
      <c r="A68" s="197"/>
      <c r="B68" s="6" t="s">
        <v>633</v>
      </c>
      <c r="C68" s="6" t="s">
        <v>405</v>
      </c>
      <c r="D68" s="6" t="s">
        <v>381</v>
      </c>
      <c r="E68" s="6">
        <v>907</v>
      </c>
      <c r="F68" s="6">
        <v>297</v>
      </c>
      <c r="G68" s="6">
        <v>82</v>
      </c>
      <c r="H68" s="218">
        <v>0</v>
      </c>
      <c r="I68" s="22">
        <v>3108570.9</v>
      </c>
      <c r="J68" s="22">
        <v>309452.95</v>
      </c>
      <c r="K68" s="22">
        <v>167768.20000000001</v>
      </c>
      <c r="L68" s="92">
        <v>3585792.05</v>
      </c>
    </row>
    <row r="69" spans="1:12" s="42" customFormat="1" ht="15.6" x14ac:dyDescent="0.3">
      <c r="A69" s="197"/>
      <c r="B69" s="6" t="s">
        <v>633</v>
      </c>
      <c r="C69" s="6" t="s">
        <v>349</v>
      </c>
      <c r="D69" s="6" t="s">
        <v>502</v>
      </c>
      <c r="E69" s="6">
        <v>1183</v>
      </c>
      <c r="F69" s="6">
        <v>118</v>
      </c>
      <c r="G69" s="6">
        <v>21</v>
      </c>
      <c r="H69" s="218">
        <v>6</v>
      </c>
      <c r="I69" s="22">
        <v>1875234.99</v>
      </c>
      <c r="J69" s="22">
        <v>66645.73</v>
      </c>
      <c r="K69" s="22">
        <v>103212.66</v>
      </c>
      <c r="L69" s="92">
        <v>2045093.38</v>
      </c>
    </row>
    <row r="70" spans="1:12" x14ac:dyDescent="0.3">
      <c r="A70" s="197"/>
      <c r="B70" s="6" t="s">
        <v>633</v>
      </c>
      <c r="C70" s="6" t="s">
        <v>262</v>
      </c>
      <c r="D70" s="6" t="s">
        <v>57</v>
      </c>
      <c r="E70" s="6">
        <v>10198</v>
      </c>
      <c r="F70" s="6">
        <v>1405</v>
      </c>
      <c r="G70" s="6">
        <v>227</v>
      </c>
      <c r="H70" s="218">
        <v>0</v>
      </c>
      <c r="I70" s="22">
        <v>15908435.869999999</v>
      </c>
      <c r="J70" s="22">
        <v>572363.89</v>
      </c>
      <c r="K70" s="22">
        <v>783765.25</v>
      </c>
      <c r="L70" s="92">
        <v>17264565.010000002</v>
      </c>
    </row>
    <row r="71" spans="1:12" s="42" customFormat="1" ht="15.6" x14ac:dyDescent="0.3">
      <c r="A71" s="197"/>
      <c r="B71" s="6" t="s">
        <v>633</v>
      </c>
      <c r="C71" s="6" t="s">
        <v>263</v>
      </c>
      <c r="D71" s="6" t="s">
        <v>58</v>
      </c>
      <c r="E71" s="6">
        <v>4316</v>
      </c>
      <c r="F71" s="6">
        <v>1032</v>
      </c>
      <c r="G71" s="6">
        <v>115</v>
      </c>
      <c r="H71" s="218">
        <v>39</v>
      </c>
      <c r="I71" s="22">
        <v>7505167.8700000001</v>
      </c>
      <c r="J71" s="22">
        <v>292588.09999999998</v>
      </c>
      <c r="K71" s="22">
        <v>417623.67</v>
      </c>
      <c r="L71" s="92">
        <v>8215379.6399999997</v>
      </c>
    </row>
    <row r="72" spans="1:12" x14ac:dyDescent="0.3">
      <c r="A72" s="197"/>
      <c r="B72" s="6" t="s">
        <v>633</v>
      </c>
      <c r="C72" s="6" t="s">
        <v>404</v>
      </c>
      <c r="D72" s="6" t="s">
        <v>382</v>
      </c>
      <c r="E72" s="6">
        <v>1905</v>
      </c>
      <c r="F72" s="6">
        <v>277</v>
      </c>
      <c r="G72" s="6">
        <v>81</v>
      </c>
      <c r="H72" s="218">
        <v>0</v>
      </c>
      <c r="I72" s="22">
        <v>3681209.96</v>
      </c>
      <c r="J72" s="22">
        <v>189924.87</v>
      </c>
      <c r="K72" s="22">
        <v>206427.7</v>
      </c>
      <c r="L72" s="92">
        <v>4077562.53</v>
      </c>
    </row>
    <row r="73" spans="1:12" s="42" customFormat="1" ht="15.6" x14ac:dyDescent="0.3">
      <c r="A73" s="197"/>
      <c r="B73" s="6" t="s">
        <v>633</v>
      </c>
      <c r="C73" s="6" t="s">
        <v>264</v>
      </c>
      <c r="D73" s="6" t="s">
        <v>59</v>
      </c>
      <c r="E73" s="6">
        <v>479</v>
      </c>
      <c r="F73" s="6">
        <v>106</v>
      </c>
      <c r="G73" s="6">
        <v>0</v>
      </c>
      <c r="H73" s="218">
        <v>2</v>
      </c>
      <c r="I73" s="22">
        <v>814060.01</v>
      </c>
      <c r="J73" s="22">
        <v>38482.28</v>
      </c>
      <c r="K73" s="22">
        <v>44291.75</v>
      </c>
      <c r="L73" s="92">
        <v>896834.04</v>
      </c>
    </row>
    <row r="74" spans="1:12" x14ac:dyDescent="0.3">
      <c r="A74" s="197"/>
      <c r="B74" s="6" t="s">
        <v>633</v>
      </c>
      <c r="C74" s="6" t="s">
        <v>265</v>
      </c>
      <c r="D74" s="6" t="s">
        <v>60</v>
      </c>
      <c r="E74" s="6">
        <v>33741</v>
      </c>
      <c r="F74" s="6">
        <v>6695</v>
      </c>
      <c r="G74" s="6">
        <v>840</v>
      </c>
      <c r="H74" s="218">
        <v>281</v>
      </c>
      <c r="I74" s="22">
        <v>62427057.090000004</v>
      </c>
      <c r="J74" s="22">
        <v>2600224.92</v>
      </c>
      <c r="K74" s="22">
        <v>3395638.52</v>
      </c>
      <c r="L74" s="92">
        <v>68422920.530000001</v>
      </c>
    </row>
    <row r="75" spans="1:12" s="42" customFormat="1" ht="15.6" x14ac:dyDescent="0.3">
      <c r="A75" s="197"/>
      <c r="B75" s="6" t="s">
        <v>633</v>
      </c>
      <c r="C75" s="6" t="s">
        <v>272</v>
      </c>
      <c r="D75" s="6" t="s">
        <v>355</v>
      </c>
      <c r="E75" s="6">
        <v>19118</v>
      </c>
      <c r="F75" s="6">
        <v>5088</v>
      </c>
      <c r="G75" s="6">
        <v>528</v>
      </c>
      <c r="H75" s="218">
        <v>0</v>
      </c>
      <c r="I75" s="22">
        <v>40307071.109999999</v>
      </c>
      <c r="J75" s="22">
        <v>1719347.89</v>
      </c>
      <c r="K75" s="22">
        <v>2112508.2599999998</v>
      </c>
      <c r="L75" s="92">
        <v>44138927.259999998</v>
      </c>
    </row>
    <row r="76" spans="1:12" x14ac:dyDescent="0.3">
      <c r="A76" s="197"/>
      <c r="B76" s="6" t="s">
        <v>633</v>
      </c>
      <c r="C76" s="6" t="s">
        <v>390</v>
      </c>
      <c r="D76" s="6" t="s">
        <v>383</v>
      </c>
      <c r="E76" s="6">
        <v>98859</v>
      </c>
      <c r="F76" s="6">
        <v>28401</v>
      </c>
      <c r="G76" s="6">
        <v>9936</v>
      </c>
      <c r="H76" s="218">
        <v>368</v>
      </c>
      <c r="I76" s="22">
        <v>113453431.78</v>
      </c>
      <c r="J76" s="22">
        <v>936301.65</v>
      </c>
      <c r="K76" s="22">
        <v>6654813.6699999999</v>
      </c>
      <c r="L76" s="92">
        <v>121044547.09999999</v>
      </c>
    </row>
    <row r="77" spans="1:12" x14ac:dyDescent="0.3">
      <c r="A77" s="197"/>
      <c r="B77" s="6" t="s">
        <v>633</v>
      </c>
      <c r="C77" s="6" t="s">
        <v>567</v>
      </c>
      <c r="D77" s="6" t="s">
        <v>568</v>
      </c>
      <c r="E77" s="6">
        <v>589772</v>
      </c>
      <c r="F77" s="6">
        <v>313070</v>
      </c>
      <c r="G77" s="6">
        <v>51185</v>
      </c>
      <c r="H77" s="218">
        <v>40966</v>
      </c>
      <c r="I77" s="22">
        <v>843172804.17999995</v>
      </c>
      <c r="J77" s="22">
        <v>18380332.379999999</v>
      </c>
      <c r="K77" s="22">
        <v>47285734.909999996</v>
      </c>
      <c r="L77" s="92">
        <v>908838871.47000003</v>
      </c>
    </row>
    <row r="78" spans="1:12" s="42" customFormat="1" ht="15.6" x14ac:dyDescent="0.3">
      <c r="A78" s="197"/>
      <c r="B78" s="6" t="s">
        <v>633</v>
      </c>
      <c r="C78" s="6" t="s">
        <v>413</v>
      </c>
      <c r="D78" s="6" t="s">
        <v>389</v>
      </c>
      <c r="E78" s="6">
        <v>79</v>
      </c>
      <c r="F78" s="6">
        <v>3</v>
      </c>
      <c r="G78" s="6">
        <v>0</v>
      </c>
      <c r="H78" s="218">
        <v>0</v>
      </c>
      <c r="I78" s="22">
        <v>78971.11</v>
      </c>
      <c r="J78" s="22">
        <v>1741.34</v>
      </c>
      <c r="K78" s="22">
        <v>4473.54</v>
      </c>
      <c r="L78" s="92">
        <v>85185.99</v>
      </c>
    </row>
    <row r="79" spans="1:12" x14ac:dyDescent="0.3">
      <c r="A79" s="196">
        <v>1</v>
      </c>
      <c r="B79" s="3" t="s">
        <v>384</v>
      </c>
      <c r="C79" s="3"/>
      <c r="D79" s="3" t="s">
        <v>384</v>
      </c>
      <c r="E79" s="3">
        <v>13132</v>
      </c>
      <c r="F79" s="3">
        <v>3315</v>
      </c>
      <c r="G79" s="3">
        <v>16</v>
      </c>
      <c r="H79" s="219">
        <v>0</v>
      </c>
      <c r="I79" s="4">
        <v>7047752.96</v>
      </c>
      <c r="J79" s="4">
        <v>0</v>
      </c>
      <c r="K79" s="4">
        <v>146087.04000000001</v>
      </c>
      <c r="L79" s="186">
        <v>7193840</v>
      </c>
    </row>
    <row r="80" spans="1:12" x14ac:dyDescent="0.3">
      <c r="A80" s="197"/>
      <c r="B80" s="6" t="s">
        <v>384</v>
      </c>
      <c r="C80" s="6" t="s">
        <v>300</v>
      </c>
      <c r="D80" s="6" t="s">
        <v>67</v>
      </c>
      <c r="E80" s="6">
        <v>13132</v>
      </c>
      <c r="F80" s="6">
        <v>3315</v>
      </c>
      <c r="G80" s="6">
        <v>16</v>
      </c>
      <c r="H80" s="218">
        <v>0</v>
      </c>
      <c r="I80" s="22">
        <v>7047752.96</v>
      </c>
      <c r="J80" s="22">
        <v>0</v>
      </c>
      <c r="K80" s="22">
        <v>146087.04000000001</v>
      </c>
      <c r="L80" s="92">
        <v>7193840</v>
      </c>
    </row>
    <row r="81" spans="1:12" x14ac:dyDescent="0.3">
      <c r="A81" s="196">
        <v>1</v>
      </c>
      <c r="B81" s="3" t="s">
        <v>66</v>
      </c>
      <c r="C81" s="3"/>
      <c r="D81" s="3" t="s">
        <v>66</v>
      </c>
      <c r="E81" s="3">
        <v>14088</v>
      </c>
      <c r="F81" s="3">
        <v>3583</v>
      </c>
      <c r="G81" s="3">
        <v>0</v>
      </c>
      <c r="H81" s="219">
        <v>0</v>
      </c>
      <c r="I81" s="4">
        <v>3839958.55</v>
      </c>
      <c r="J81" s="4">
        <v>0</v>
      </c>
      <c r="K81" s="4">
        <v>0</v>
      </c>
      <c r="L81" s="186">
        <v>3839958.55</v>
      </c>
    </row>
    <row r="82" spans="1:12" s="42" customFormat="1" ht="15.6" x14ac:dyDescent="0.3">
      <c r="A82" s="197"/>
      <c r="B82" s="6" t="s">
        <v>66</v>
      </c>
      <c r="C82" s="6" t="s">
        <v>299</v>
      </c>
      <c r="D82" s="6" t="s">
        <v>66</v>
      </c>
      <c r="E82" s="6">
        <v>14088</v>
      </c>
      <c r="F82" s="6">
        <v>3583</v>
      </c>
      <c r="G82" s="6">
        <v>0</v>
      </c>
      <c r="H82" s="218">
        <v>0</v>
      </c>
      <c r="I82" s="22">
        <v>3839958.55</v>
      </c>
      <c r="J82" s="22">
        <v>0</v>
      </c>
      <c r="K82" s="22">
        <v>0</v>
      </c>
      <c r="L82" s="92">
        <v>3839958.55</v>
      </c>
    </row>
    <row r="83" spans="1:12" x14ac:dyDescent="0.3">
      <c r="A83" s="196">
        <v>1</v>
      </c>
      <c r="B83" s="3" t="s">
        <v>68</v>
      </c>
      <c r="C83" s="3"/>
      <c r="D83" s="3" t="s">
        <v>68</v>
      </c>
      <c r="E83" s="3">
        <v>262517</v>
      </c>
      <c r="F83" s="3">
        <v>43456</v>
      </c>
      <c r="G83" s="3">
        <v>0</v>
      </c>
      <c r="H83" s="219">
        <v>0</v>
      </c>
      <c r="I83" s="4">
        <v>27919961.98</v>
      </c>
      <c r="J83" s="4">
        <v>1036.1400000000001</v>
      </c>
      <c r="K83" s="4">
        <v>0</v>
      </c>
      <c r="L83" s="186">
        <v>27920998.120000001</v>
      </c>
    </row>
    <row r="84" spans="1:12" x14ac:dyDescent="0.3">
      <c r="A84" s="197"/>
      <c r="B84" s="6" t="s">
        <v>68</v>
      </c>
      <c r="C84" s="6" t="s">
        <v>301</v>
      </c>
      <c r="D84" s="6" t="s">
        <v>68</v>
      </c>
      <c r="E84" s="6">
        <v>262517</v>
      </c>
      <c r="F84" s="6">
        <v>43456</v>
      </c>
      <c r="G84" s="6">
        <v>0</v>
      </c>
      <c r="H84" s="218">
        <v>0</v>
      </c>
      <c r="I84" s="22">
        <v>27919961.98</v>
      </c>
      <c r="J84" s="22">
        <v>1036.1400000000001</v>
      </c>
      <c r="K84" s="22">
        <v>0</v>
      </c>
      <c r="L84" s="92">
        <v>27920998.120000001</v>
      </c>
    </row>
    <row r="85" spans="1:12" x14ac:dyDescent="0.3">
      <c r="A85" s="196">
        <v>1</v>
      </c>
      <c r="B85" s="3" t="s">
        <v>65</v>
      </c>
      <c r="C85" s="3"/>
      <c r="D85" s="3" t="s">
        <v>65</v>
      </c>
      <c r="E85" s="3">
        <v>45572</v>
      </c>
      <c r="F85" s="3">
        <v>17588</v>
      </c>
      <c r="G85" s="3">
        <v>0</v>
      </c>
      <c r="H85" s="219">
        <v>0</v>
      </c>
      <c r="I85" s="4">
        <v>8020101.2800000003</v>
      </c>
      <c r="J85" s="4">
        <v>0</v>
      </c>
      <c r="K85" s="4">
        <v>217196.21</v>
      </c>
      <c r="L85" s="186">
        <v>8237297.4900000002</v>
      </c>
    </row>
    <row r="86" spans="1:12" x14ac:dyDescent="0.3">
      <c r="A86" s="197"/>
      <c r="B86" s="6" t="s">
        <v>65</v>
      </c>
      <c r="C86" s="6" t="s">
        <v>298</v>
      </c>
      <c r="D86" s="6" t="s">
        <v>65</v>
      </c>
      <c r="E86" s="6">
        <v>45572</v>
      </c>
      <c r="F86" s="6">
        <v>17588</v>
      </c>
      <c r="G86" s="6">
        <v>0</v>
      </c>
      <c r="H86" s="218">
        <v>0</v>
      </c>
      <c r="I86" s="22">
        <v>8020101.2800000003</v>
      </c>
      <c r="J86" s="22">
        <v>0</v>
      </c>
      <c r="K86" s="22">
        <v>217196.21</v>
      </c>
      <c r="L86" s="92">
        <v>8237297.4900000002</v>
      </c>
    </row>
    <row r="87" spans="1:12" x14ac:dyDescent="0.3">
      <c r="A87" s="196">
        <v>1</v>
      </c>
      <c r="B87" s="3" t="s">
        <v>64</v>
      </c>
      <c r="C87" s="3"/>
      <c r="D87" s="3" t="s">
        <v>64</v>
      </c>
      <c r="E87" s="3">
        <v>27272</v>
      </c>
      <c r="F87" s="3">
        <v>13534</v>
      </c>
      <c r="G87" s="3">
        <v>2004</v>
      </c>
      <c r="H87" s="219">
        <v>0</v>
      </c>
      <c r="I87" s="4">
        <v>43857087.130000003</v>
      </c>
      <c r="J87" s="4">
        <v>798630.74</v>
      </c>
      <c r="K87" s="4">
        <v>2483979.9</v>
      </c>
      <c r="L87" s="186">
        <v>47139697.770000003</v>
      </c>
    </row>
    <row r="88" spans="1:12" x14ac:dyDescent="0.3">
      <c r="A88" s="197"/>
      <c r="B88" s="6" t="s">
        <v>64</v>
      </c>
      <c r="C88" s="6" t="s">
        <v>297</v>
      </c>
      <c r="D88" s="6" t="s">
        <v>64</v>
      </c>
      <c r="E88" s="6">
        <v>27272</v>
      </c>
      <c r="F88" s="6">
        <v>13534</v>
      </c>
      <c r="G88" s="6">
        <v>2004</v>
      </c>
      <c r="H88" s="218">
        <v>0</v>
      </c>
      <c r="I88" s="22">
        <v>43857087.130000003</v>
      </c>
      <c r="J88" s="22">
        <v>798630.74</v>
      </c>
      <c r="K88" s="22">
        <v>2483979.9</v>
      </c>
      <c r="L88" s="92">
        <v>47139697.770000003</v>
      </c>
    </row>
    <row r="89" spans="1:12" s="42" customFormat="1" ht="15.6" x14ac:dyDescent="0.3">
      <c r="A89" s="196">
        <v>1</v>
      </c>
      <c r="B89" s="3" t="s">
        <v>385</v>
      </c>
      <c r="C89" s="6"/>
      <c r="D89" s="3" t="s">
        <v>385</v>
      </c>
      <c r="E89" s="3">
        <v>132927</v>
      </c>
      <c r="F89" s="3">
        <v>69616</v>
      </c>
      <c r="G89" s="3">
        <v>18473</v>
      </c>
      <c r="H89" s="219">
        <v>2557</v>
      </c>
      <c r="I89" s="4">
        <v>193126861.61000001</v>
      </c>
      <c r="J89" s="4">
        <v>373917.31</v>
      </c>
      <c r="K89" s="4">
        <v>9776207.4800000004</v>
      </c>
      <c r="L89" s="186">
        <v>203276986.40000001</v>
      </c>
    </row>
    <row r="90" spans="1:12" x14ac:dyDescent="0.3">
      <c r="A90" s="197"/>
      <c r="B90" s="6" t="s">
        <v>385</v>
      </c>
      <c r="C90" s="6" t="s">
        <v>260</v>
      </c>
      <c r="D90" s="6" t="s">
        <v>75</v>
      </c>
      <c r="E90" s="6">
        <v>255</v>
      </c>
      <c r="F90" s="6">
        <v>58</v>
      </c>
      <c r="G90" s="6">
        <v>1</v>
      </c>
      <c r="H90" s="218">
        <v>0</v>
      </c>
      <c r="I90" s="22">
        <v>300149.65000000002</v>
      </c>
      <c r="J90" s="22">
        <v>2918.22</v>
      </c>
      <c r="K90" s="22">
        <v>16434.18</v>
      </c>
      <c r="L90" s="92">
        <v>319502.05</v>
      </c>
    </row>
    <row r="91" spans="1:12" x14ac:dyDescent="0.3">
      <c r="A91" s="196"/>
      <c r="B91" s="6" t="s">
        <v>385</v>
      </c>
      <c r="C91" s="6" t="s">
        <v>266</v>
      </c>
      <c r="D91" s="6" t="s">
        <v>61</v>
      </c>
      <c r="E91" s="6">
        <v>131677</v>
      </c>
      <c r="F91" s="6">
        <v>69190</v>
      </c>
      <c r="G91" s="6">
        <v>18433</v>
      </c>
      <c r="H91" s="218">
        <v>2552</v>
      </c>
      <c r="I91" s="22">
        <v>191715293.68000001</v>
      </c>
      <c r="J91" s="22">
        <v>355704.42</v>
      </c>
      <c r="K91" s="22">
        <v>9695799.1199999992</v>
      </c>
      <c r="L91" s="92">
        <v>201766797.22</v>
      </c>
    </row>
    <row r="92" spans="1:12" s="42" customFormat="1" ht="15.6" x14ac:dyDescent="0.3">
      <c r="A92" s="197"/>
      <c r="B92" s="6" t="s">
        <v>385</v>
      </c>
      <c r="C92" s="6" t="s">
        <v>408</v>
      </c>
      <c r="D92" s="6" t="s">
        <v>386</v>
      </c>
      <c r="E92" s="6">
        <v>995</v>
      </c>
      <c r="F92" s="6">
        <v>368</v>
      </c>
      <c r="G92" s="6">
        <v>39</v>
      </c>
      <c r="H92" s="218">
        <v>5</v>
      </c>
      <c r="I92" s="22">
        <v>1111418.28</v>
      </c>
      <c r="J92" s="22">
        <v>15294.67</v>
      </c>
      <c r="K92" s="22">
        <v>63974.18</v>
      </c>
      <c r="L92" s="92">
        <v>1190687.1299999999</v>
      </c>
    </row>
    <row r="93" spans="1:12" x14ac:dyDescent="0.3">
      <c r="A93" s="196">
        <v>1</v>
      </c>
      <c r="B93" s="3" t="s">
        <v>591</v>
      </c>
      <c r="C93" s="3"/>
      <c r="D93" s="3" t="s">
        <v>591</v>
      </c>
      <c r="E93" s="3">
        <v>252972</v>
      </c>
      <c r="F93" s="3">
        <v>5856</v>
      </c>
      <c r="G93" s="3">
        <v>54554</v>
      </c>
      <c r="H93" s="219">
        <v>5</v>
      </c>
      <c r="I93" s="4">
        <v>160509545.5</v>
      </c>
      <c r="J93" s="4">
        <v>89426.23</v>
      </c>
      <c r="K93" s="4">
        <v>9313577.3100000005</v>
      </c>
      <c r="L93" s="186">
        <v>169912549.03999999</v>
      </c>
    </row>
    <row r="94" spans="1:12" s="42" customFormat="1" ht="15.6" x14ac:dyDescent="0.3">
      <c r="A94" s="197"/>
      <c r="B94" s="6" t="s">
        <v>591</v>
      </c>
      <c r="C94" s="6" t="s">
        <v>409</v>
      </c>
      <c r="D94" s="6" t="s">
        <v>591</v>
      </c>
      <c r="E94" s="6">
        <v>252554</v>
      </c>
      <c r="F94" s="6">
        <v>4680</v>
      </c>
      <c r="G94" s="6">
        <v>54547</v>
      </c>
      <c r="H94" s="218">
        <v>0</v>
      </c>
      <c r="I94" s="22">
        <v>159299523.90000001</v>
      </c>
      <c r="J94" s="22">
        <v>50452.83</v>
      </c>
      <c r="K94" s="22">
        <v>9241967.9600000009</v>
      </c>
      <c r="L94" s="92">
        <v>168591944.69</v>
      </c>
    </row>
    <row r="95" spans="1:12" x14ac:dyDescent="0.3">
      <c r="A95" s="197"/>
      <c r="B95" s="6" t="s">
        <v>591</v>
      </c>
      <c r="C95" s="6" t="s">
        <v>410</v>
      </c>
      <c r="D95" s="6" t="s">
        <v>594</v>
      </c>
      <c r="E95" s="6">
        <v>418</v>
      </c>
      <c r="F95" s="6">
        <v>48</v>
      </c>
      <c r="G95" s="6">
        <v>7</v>
      </c>
      <c r="H95" s="218">
        <v>5</v>
      </c>
      <c r="I95" s="22">
        <v>726059.29</v>
      </c>
      <c r="J95" s="22">
        <v>38145.11</v>
      </c>
      <c r="K95" s="22">
        <v>42621.22</v>
      </c>
      <c r="L95" s="92">
        <v>806825.62</v>
      </c>
    </row>
    <row r="96" spans="1:12" x14ac:dyDescent="0.3">
      <c r="A96" s="197"/>
      <c r="B96" s="6" t="s">
        <v>591</v>
      </c>
      <c r="C96" s="6" t="s">
        <v>581</v>
      </c>
      <c r="D96" s="6" t="s">
        <v>593</v>
      </c>
      <c r="E96" s="6">
        <v>0</v>
      </c>
      <c r="F96" s="6">
        <v>1128</v>
      </c>
      <c r="G96" s="6">
        <v>0</v>
      </c>
      <c r="H96" s="218">
        <v>0</v>
      </c>
      <c r="I96" s="22">
        <v>483962.31</v>
      </c>
      <c r="J96" s="22">
        <v>828.29</v>
      </c>
      <c r="K96" s="22">
        <v>28988.13</v>
      </c>
      <c r="L96" s="92">
        <v>513778.73</v>
      </c>
    </row>
    <row r="97" spans="1:12" x14ac:dyDescent="0.3">
      <c r="A97" s="196">
        <v>1</v>
      </c>
      <c r="B97" s="219" t="s">
        <v>588</v>
      </c>
      <c r="C97" s="6"/>
      <c r="D97" s="219" t="s">
        <v>588</v>
      </c>
      <c r="E97" s="3">
        <v>11597</v>
      </c>
      <c r="F97" s="3">
        <v>0</v>
      </c>
      <c r="G97" s="3">
        <v>0</v>
      </c>
      <c r="H97" s="219">
        <v>23883</v>
      </c>
      <c r="I97" s="4">
        <v>13319687.42</v>
      </c>
      <c r="J97" s="4">
        <v>50.28</v>
      </c>
      <c r="K97" s="4">
        <v>291564.28999999998</v>
      </c>
      <c r="L97" s="186">
        <v>13611301.99</v>
      </c>
    </row>
    <row r="98" spans="1:12" s="42" customFormat="1" ht="15.6" x14ac:dyDescent="0.3">
      <c r="A98" s="196"/>
      <c r="B98" s="218" t="s">
        <v>588</v>
      </c>
      <c r="C98" s="6" t="s">
        <v>587</v>
      </c>
      <c r="D98" s="218" t="s">
        <v>588</v>
      </c>
      <c r="E98" s="6">
        <v>11597</v>
      </c>
      <c r="F98" s="6">
        <v>0</v>
      </c>
      <c r="G98" s="6">
        <v>0</v>
      </c>
      <c r="H98" s="218">
        <v>23883</v>
      </c>
      <c r="I98" s="22">
        <v>13319687.42</v>
      </c>
      <c r="J98" s="22">
        <v>50.28</v>
      </c>
      <c r="K98" s="22">
        <v>291564.28999999998</v>
      </c>
      <c r="L98" s="92">
        <v>13611301.99</v>
      </c>
    </row>
    <row r="99" spans="1:12" s="42" customFormat="1" ht="15.6" x14ac:dyDescent="0.3">
      <c r="A99" s="197">
        <v>1</v>
      </c>
      <c r="B99" s="219" t="s">
        <v>387</v>
      </c>
      <c r="C99" s="6"/>
      <c r="D99" s="219" t="s">
        <v>387</v>
      </c>
      <c r="E99" s="3">
        <v>11</v>
      </c>
      <c r="F99" s="3">
        <v>3</v>
      </c>
      <c r="G99" s="3">
        <v>0</v>
      </c>
      <c r="H99" s="219">
        <v>0</v>
      </c>
      <c r="I99" s="4">
        <v>6841.16</v>
      </c>
      <c r="J99" s="4">
        <v>564.51</v>
      </c>
      <c r="K99" s="4">
        <v>0</v>
      </c>
      <c r="L99" s="186">
        <v>7405.67</v>
      </c>
    </row>
    <row r="100" spans="1:12" s="42" customFormat="1" ht="15.6" x14ac:dyDescent="0.3">
      <c r="A100" s="196"/>
      <c r="B100" s="218" t="s">
        <v>387</v>
      </c>
      <c r="C100" s="6" t="s">
        <v>411</v>
      </c>
      <c r="D100" s="218" t="s">
        <v>387</v>
      </c>
      <c r="E100" s="6">
        <v>11</v>
      </c>
      <c r="F100" s="6">
        <v>3</v>
      </c>
      <c r="G100" s="6">
        <v>0</v>
      </c>
      <c r="H100" s="218">
        <v>0</v>
      </c>
      <c r="I100" s="22">
        <v>6841.16</v>
      </c>
      <c r="J100" s="22">
        <v>564.51</v>
      </c>
      <c r="K100" s="22">
        <v>0</v>
      </c>
      <c r="L100" s="92">
        <v>7405.67</v>
      </c>
    </row>
    <row r="101" spans="1:12" x14ac:dyDescent="0.3">
      <c r="A101" s="197">
        <v>1</v>
      </c>
      <c r="B101" s="1" t="s">
        <v>492</v>
      </c>
      <c r="C101" s="6"/>
      <c r="D101" s="219" t="s">
        <v>492</v>
      </c>
      <c r="E101" s="3">
        <v>2943</v>
      </c>
      <c r="F101" s="3">
        <v>974</v>
      </c>
      <c r="G101" s="3">
        <v>112</v>
      </c>
      <c r="H101" s="219">
        <v>0</v>
      </c>
      <c r="I101" s="4">
        <v>8492459.2899999991</v>
      </c>
      <c r="J101" s="4">
        <v>753341.86</v>
      </c>
      <c r="K101" s="4">
        <v>425794.7</v>
      </c>
      <c r="L101" s="186">
        <v>9671595.8499999996</v>
      </c>
    </row>
    <row r="102" spans="1:12" x14ac:dyDescent="0.3">
      <c r="A102" s="185"/>
      <c r="B102" s="7" t="s">
        <v>492</v>
      </c>
      <c r="C102" s="7" t="s">
        <v>412</v>
      </c>
      <c r="D102" s="7" t="s">
        <v>388</v>
      </c>
      <c r="E102" s="6">
        <v>2943</v>
      </c>
      <c r="F102" s="6">
        <v>974</v>
      </c>
      <c r="G102" s="6">
        <v>112</v>
      </c>
      <c r="H102" s="218">
        <v>0</v>
      </c>
      <c r="I102" s="22">
        <v>8492459.2899999991</v>
      </c>
      <c r="J102" s="22">
        <v>753341.86</v>
      </c>
      <c r="K102" s="22">
        <v>425794.7</v>
      </c>
      <c r="L102" s="92">
        <v>9671595.8499999996</v>
      </c>
    </row>
    <row r="112" spans="1:12" x14ac:dyDescent="0.3">
      <c r="L112" s="201"/>
    </row>
    <row r="118" spans="12:12" x14ac:dyDescent="0.3">
      <c r="L118" s="172"/>
    </row>
  </sheetData>
  <autoFilter ref="A3:L102" xr:uid="{00000000-0001-0000-1500-000000000000}"/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</sheetPr>
  <dimension ref="A1:K73"/>
  <sheetViews>
    <sheetView workbookViewId="0">
      <selection activeCell="O8" sqref="O8"/>
    </sheetView>
  </sheetViews>
  <sheetFormatPr defaultRowHeight="14.4" x14ac:dyDescent="0.3"/>
  <cols>
    <col min="1" max="1" width="12.6640625" customWidth="1"/>
    <col min="2" max="2" width="22.6640625" customWidth="1"/>
    <col min="3" max="3" width="9.33203125" customWidth="1"/>
    <col min="4" max="4" width="14.6640625" customWidth="1"/>
    <col min="5" max="5" width="16" customWidth="1"/>
    <col min="6" max="6" width="11.109375" customWidth="1"/>
    <col min="7" max="7" width="12.6640625" customWidth="1"/>
    <col min="8" max="8" width="13.44140625" customWidth="1"/>
    <col min="9" max="9" width="18.33203125" customWidth="1"/>
    <col min="10" max="10" width="20.33203125" customWidth="1"/>
    <col min="11" max="11" width="16.88671875" customWidth="1"/>
  </cols>
  <sheetData>
    <row r="1" spans="1:11" ht="18" x14ac:dyDescent="0.35">
      <c r="A1" s="496" t="s">
        <v>742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</row>
    <row r="2" spans="1:1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1" ht="39" customHeight="1" x14ac:dyDescent="0.3">
      <c r="A3" s="391" t="s">
        <v>620</v>
      </c>
      <c r="B3" s="242" t="s">
        <v>44</v>
      </c>
      <c r="C3" s="391" t="s">
        <v>307</v>
      </c>
      <c r="D3" s="242" t="s">
        <v>5</v>
      </c>
      <c r="E3" s="242" t="s">
        <v>6</v>
      </c>
      <c r="F3" s="242" t="s">
        <v>45</v>
      </c>
      <c r="G3" s="391" t="s">
        <v>615</v>
      </c>
      <c r="H3" s="391" t="s">
        <v>563</v>
      </c>
      <c r="I3" s="391" t="s">
        <v>621</v>
      </c>
      <c r="J3" s="391" t="s">
        <v>622</v>
      </c>
      <c r="K3" s="391" t="s">
        <v>3</v>
      </c>
    </row>
    <row r="4" spans="1:11" x14ac:dyDescent="0.3">
      <c r="A4" s="80" t="s">
        <v>500</v>
      </c>
      <c r="B4" s="80" t="s">
        <v>501</v>
      </c>
      <c r="C4" s="80" t="s">
        <v>76</v>
      </c>
      <c r="D4" s="81">
        <v>0</v>
      </c>
      <c r="E4" s="81">
        <v>0</v>
      </c>
      <c r="F4" s="81">
        <v>0</v>
      </c>
      <c r="G4" s="81">
        <v>0</v>
      </c>
      <c r="H4" s="81">
        <v>0</v>
      </c>
      <c r="I4" s="57">
        <v>0</v>
      </c>
      <c r="J4" s="57">
        <v>0</v>
      </c>
      <c r="K4" s="215">
        <v>0</v>
      </c>
    </row>
    <row r="5" spans="1:11" x14ac:dyDescent="0.3">
      <c r="A5" s="80" t="s">
        <v>500</v>
      </c>
      <c r="B5" s="80" t="s">
        <v>501</v>
      </c>
      <c r="C5" s="80" t="s">
        <v>77</v>
      </c>
      <c r="D5" s="81">
        <v>0</v>
      </c>
      <c r="E5" s="81">
        <v>0</v>
      </c>
      <c r="F5" s="81">
        <v>0</v>
      </c>
      <c r="G5" s="81">
        <v>0</v>
      </c>
      <c r="H5" s="81">
        <v>0</v>
      </c>
      <c r="I5" s="57">
        <v>0</v>
      </c>
      <c r="J5" s="57">
        <v>0</v>
      </c>
      <c r="K5" s="7">
        <v>0</v>
      </c>
    </row>
    <row r="6" spans="1:11" x14ac:dyDescent="0.3">
      <c r="A6" s="80" t="s">
        <v>500</v>
      </c>
      <c r="B6" s="80" t="s">
        <v>501</v>
      </c>
      <c r="C6" s="80" t="s">
        <v>95</v>
      </c>
      <c r="D6" s="81">
        <v>0</v>
      </c>
      <c r="E6" s="81">
        <v>0</v>
      </c>
      <c r="F6" s="81">
        <v>0</v>
      </c>
      <c r="G6" s="81">
        <v>0</v>
      </c>
      <c r="H6" s="81">
        <v>0</v>
      </c>
      <c r="I6" s="57">
        <v>0</v>
      </c>
      <c r="J6" s="57">
        <v>0</v>
      </c>
      <c r="K6" s="7">
        <v>0</v>
      </c>
    </row>
    <row r="7" spans="1:11" x14ac:dyDescent="0.3">
      <c r="A7" s="80" t="s">
        <v>500</v>
      </c>
      <c r="B7" s="80" t="s">
        <v>501</v>
      </c>
      <c r="C7" s="80" t="s">
        <v>96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57">
        <v>0</v>
      </c>
      <c r="J7" s="57">
        <v>0</v>
      </c>
      <c r="K7" s="7">
        <v>0</v>
      </c>
    </row>
    <row r="8" spans="1:11" x14ac:dyDescent="0.3">
      <c r="A8" s="80" t="s">
        <v>500</v>
      </c>
      <c r="B8" s="80" t="s">
        <v>501</v>
      </c>
      <c r="C8" s="80" t="s">
        <v>97</v>
      </c>
      <c r="D8" s="81">
        <v>3</v>
      </c>
      <c r="E8" s="81">
        <v>0</v>
      </c>
      <c r="F8" s="81">
        <v>0</v>
      </c>
      <c r="G8" s="81">
        <v>0</v>
      </c>
      <c r="H8" s="81">
        <v>3</v>
      </c>
      <c r="I8" s="57">
        <v>8870.4</v>
      </c>
      <c r="J8" s="57">
        <v>1900.8</v>
      </c>
      <c r="K8" s="7">
        <v>633.6</v>
      </c>
    </row>
    <row r="9" spans="1:11" x14ac:dyDescent="0.3">
      <c r="A9" s="80" t="s">
        <v>500</v>
      </c>
      <c r="B9" s="80" t="s">
        <v>501</v>
      </c>
      <c r="C9" s="80" t="s">
        <v>98</v>
      </c>
      <c r="D9" s="81">
        <v>1</v>
      </c>
      <c r="E9" s="81">
        <v>0</v>
      </c>
      <c r="F9" s="81">
        <v>0</v>
      </c>
      <c r="G9" s="81">
        <v>0</v>
      </c>
      <c r="H9" s="81">
        <v>1</v>
      </c>
      <c r="I9" s="57">
        <v>0</v>
      </c>
      <c r="J9" s="57">
        <v>1131.1099999999999</v>
      </c>
      <c r="K9" s="7">
        <v>1131.1099999999999</v>
      </c>
    </row>
    <row r="10" spans="1:11" x14ac:dyDescent="0.3">
      <c r="A10" s="80" t="s">
        <v>500</v>
      </c>
      <c r="B10" s="80" t="s">
        <v>501</v>
      </c>
      <c r="C10" s="80" t="s">
        <v>99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57">
        <v>0</v>
      </c>
      <c r="J10" s="57">
        <v>0</v>
      </c>
      <c r="K10" s="7">
        <v>0</v>
      </c>
    </row>
    <row r="11" spans="1:11" x14ac:dyDescent="0.3">
      <c r="A11" s="80" t="s">
        <v>500</v>
      </c>
      <c r="B11" s="80" t="s">
        <v>501</v>
      </c>
      <c r="C11" s="80" t="s">
        <v>100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57">
        <v>0</v>
      </c>
      <c r="J11" s="57">
        <v>0</v>
      </c>
      <c r="K11" s="7">
        <v>0</v>
      </c>
    </row>
    <row r="12" spans="1:11" x14ac:dyDescent="0.3">
      <c r="A12" s="80" t="s">
        <v>500</v>
      </c>
      <c r="B12" s="80" t="s">
        <v>501</v>
      </c>
      <c r="C12" s="80" t="s">
        <v>101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57">
        <v>0</v>
      </c>
      <c r="J12" s="57">
        <v>0</v>
      </c>
      <c r="K12" s="7">
        <v>0</v>
      </c>
    </row>
    <row r="13" spans="1:11" x14ac:dyDescent="0.3">
      <c r="A13" s="80" t="s">
        <v>500</v>
      </c>
      <c r="B13" s="80" t="s">
        <v>501</v>
      </c>
      <c r="C13" s="80" t="s">
        <v>109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57">
        <v>0</v>
      </c>
      <c r="J13" s="57">
        <v>0</v>
      </c>
      <c r="K13" s="7">
        <v>0</v>
      </c>
    </row>
    <row r="14" spans="1:11" x14ac:dyDescent="0.3">
      <c r="A14" s="80" t="s">
        <v>500</v>
      </c>
      <c r="B14" s="80" t="s">
        <v>501</v>
      </c>
      <c r="C14" s="80" t="s">
        <v>110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57">
        <v>0</v>
      </c>
      <c r="J14" s="57">
        <v>0</v>
      </c>
      <c r="K14" s="7">
        <v>0</v>
      </c>
    </row>
    <row r="15" spans="1:11" x14ac:dyDescent="0.3">
      <c r="A15" s="80" t="s">
        <v>500</v>
      </c>
      <c r="B15" s="80" t="s">
        <v>501</v>
      </c>
      <c r="C15" s="80" t="s">
        <v>111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57">
        <v>0</v>
      </c>
      <c r="J15" s="57">
        <v>0</v>
      </c>
      <c r="K15" s="7">
        <v>0</v>
      </c>
    </row>
    <row r="16" spans="1:11" x14ac:dyDescent="0.3">
      <c r="A16" s="80" t="s">
        <v>500</v>
      </c>
      <c r="B16" s="80" t="s">
        <v>501</v>
      </c>
      <c r="C16" s="80" t="s">
        <v>420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57">
        <v>0</v>
      </c>
      <c r="J16" s="57">
        <v>0</v>
      </c>
      <c r="K16" s="7">
        <v>0</v>
      </c>
    </row>
    <row r="17" spans="1:11" x14ac:dyDescent="0.3">
      <c r="A17" s="80" t="s">
        <v>500</v>
      </c>
      <c r="B17" s="80" t="s">
        <v>501</v>
      </c>
      <c r="C17" s="80" t="s">
        <v>485</v>
      </c>
      <c r="D17" s="81">
        <v>4</v>
      </c>
      <c r="E17" s="81">
        <v>0</v>
      </c>
      <c r="F17" s="81">
        <v>0</v>
      </c>
      <c r="G17" s="81">
        <v>0</v>
      </c>
      <c r="H17" s="81">
        <v>4</v>
      </c>
      <c r="I17" s="57">
        <v>8870.4</v>
      </c>
      <c r="J17" s="57">
        <v>3031.91</v>
      </c>
      <c r="K17" s="7">
        <v>757.98</v>
      </c>
    </row>
    <row r="18" spans="1:11" x14ac:dyDescent="0.3">
      <c r="A18" s="7" t="s">
        <v>606</v>
      </c>
      <c r="B18" s="7" t="s">
        <v>416</v>
      </c>
      <c r="C18" s="7" t="s">
        <v>76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x14ac:dyDescent="0.3">
      <c r="A19" s="7" t="s">
        <v>606</v>
      </c>
      <c r="B19" s="7" t="s">
        <v>416</v>
      </c>
      <c r="C19" s="7" t="s">
        <v>77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3">
      <c r="A20" s="7" t="s">
        <v>606</v>
      </c>
      <c r="B20" s="7" t="s">
        <v>416</v>
      </c>
      <c r="C20" s="7" t="s">
        <v>95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x14ac:dyDescent="0.3">
      <c r="A21" s="7" t="s">
        <v>606</v>
      </c>
      <c r="B21" s="7" t="s">
        <v>416</v>
      </c>
      <c r="C21" s="7" t="s">
        <v>96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3">
      <c r="A22" s="7" t="s">
        <v>606</v>
      </c>
      <c r="B22" s="7" t="s">
        <v>416</v>
      </c>
      <c r="C22" s="7" t="s">
        <v>97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x14ac:dyDescent="0.3">
      <c r="A23" s="7" t="s">
        <v>606</v>
      </c>
      <c r="B23" s="7" t="s">
        <v>416</v>
      </c>
      <c r="C23" s="7" t="s">
        <v>98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x14ac:dyDescent="0.3">
      <c r="A24" s="7" t="s">
        <v>606</v>
      </c>
      <c r="B24" s="7" t="s">
        <v>416</v>
      </c>
      <c r="C24" s="7" t="s">
        <v>99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x14ac:dyDescent="0.3">
      <c r="A25" s="7" t="s">
        <v>606</v>
      </c>
      <c r="B25" s="7" t="s">
        <v>416</v>
      </c>
      <c r="C25" s="7" t="s">
        <v>100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3">
      <c r="A26" s="7" t="s">
        <v>606</v>
      </c>
      <c r="B26" s="7" t="s">
        <v>416</v>
      </c>
      <c r="C26" s="7" t="s">
        <v>101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x14ac:dyDescent="0.3">
      <c r="A27" s="7" t="s">
        <v>606</v>
      </c>
      <c r="B27" s="7" t="s">
        <v>416</v>
      </c>
      <c r="C27" s="7" t="s">
        <v>109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1:11" x14ac:dyDescent="0.3">
      <c r="A28" s="7" t="s">
        <v>606</v>
      </c>
      <c r="B28" s="7" t="s">
        <v>416</v>
      </c>
      <c r="C28" s="7" t="s">
        <v>110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x14ac:dyDescent="0.3">
      <c r="A29" s="7" t="s">
        <v>606</v>
      </c>
      <c r="B29" s="7" t="s">
        <v>416</v>
      </c>
      <c r="C29" s="7" t="s">
        <v>111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x14ac:dyDescent="0.3">
      <c r="A30" s="7" t="s">
        <v>606</v>
      </c>
      <c r="B30" s="7" t="s">
        <v>416</v>
      </c>
      <c r="C30" s="7" t="s">
        <v>420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</row>
    <row r="31" spans="1:11" x14ac:dyDescent="0.3">
      <c r="A31" s="7" t="s">
        <v>606</v>
      </c>
      <c r="B31" s="7" t="s">
        <v>416</v>
      </c>
      <c r="C31" s="7" t="s">
        <v>485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3">
      <c r="A32" s="7" t="s">
        <v>412</v>
      </c>
      <c r="B32" s="7" t="s">
        <v>492</v>
      </c>
      <c r="C32" s="7" t="s">
        <v>76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</row>
    <row r="33" spans="1:11" x14ac:dyDescent="0.3">
      <c r="A33" s="7" t="s">
        <v>412</v>
      </c>
      <c r="B33" s="7" t="s">
        <v>492</v>
      </c>
      <c r="C33" s="7" t="s">
        <v>77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3">
      <c r="A34" s="7" t="s">
        <v>412</v>
      </c>
      <c r="B34" s="7" t="s">
        <v>492</v>
      </c>
      <c r="C34" s="7" t="s">
        <v>95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x14ac:dyDescent="0.3">
      <c r="A35" s="7" t="s">
        <v>412</v>
      </c>
      <c r="B35" s="7" t="s">
        <v>492</v>
      </c>
      <c r="C35" s="7" t="s">
        <v>96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3">
      <c r="A36" s="7" t="s">
        <v>412</v>
      </c>
      <c r="B36" s="7" t="s">
        <v>492</v>
      </c>
      <c r="C36" s="7" t="s">
        <v>97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</row>
    <row r="37" spans="1:11" x14ac:dyDescent="0.3">
      <c r="A37" s="7" t="s">
        <v>412</v>
      </c>
      <c r="B37" s="7" t="s">
        <v>492</v>
      </c>
      <c r="C37" s="7" t="s">
        <v>98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3">
      <c r="A38" s="7" t="s">
        <v>412</v>
      </c>
      <c r="B38" s="7" t="s">
        <v>492</v>
      </c>
      <c r="C38" s="7" t="s">
        <v>99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</row>
    <row r="39" spans="1:11" x14ac:dyDescent="0.3">
      <c r="A39" s="7" t="s">
        <v>412</v>
      </c>
      <c r="B39" s="7" t="s">
        <v>492</v>
      </c>
      <c r="C39" s="7" t="s">
        <v>100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3">
      <c r="A40" s="7" t="s">
        <v>412</v>
      </c>
      <c r="B40" s="7" t="s">
        <v>492</v>
      </c>
      <c r="C40" s="7" t="s">
        <v>101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</row>
    <row r="41" spans="1:11" x14ac:dyDescent="0.3">
      <c r="A41" s="7" t="s">
        <v>412</v>
      </c>
      <c r="B41" s="7" t="s">
        <v>492</v>
      </c>
      <c r="C41" s="7" t="s">
        <v>109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3">
      <c r="A42" s="7" t="s">
        <v>412</v>
      </c>
      <c r="B42" s="7" t="s">
        <v>492</v>
      </c>
      <c r="C42" s="7" t="s">
        <v>110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</row>
    <row r="43" spans="1:11" x14ac:dyDescent="0.3">
      <c r="A43" s="7" t="s">
        <v>412</v>
      </c>
      <c r="B43" s="7" t="s">
        <v>492</v>
      </c>
      <c r="C43" s="7" t="s">
        <v>111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</row>
    <row r="44" spans="1:11" x14ac:dyDescent="0.3">
      <c r="A44" s="7" t="s">
        <v>412</v>
      </c>
      <c r="B44" s="7" t="s">
        <v>492</v>
      </c>
      <c r="C44" s="7" t="s">
        <v>420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</row>
    <row r="45" spans="1:11" x14ac:dyDescent="0.3">
      <c r="A45" s="7" t="s">
        <v>412</v>
      </c>
      <c r="B45" s="7" t="s">
        <v>492</v>
      </c>
      <c r="C45" s="7" t="s">
        <v>485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3">
      <c r="A46" s="80" t="s">
        <v>403</v>
      </c>
      <c r="B46" s="80" t="s">
        <v>555</v>
      </c>
      <c r="C46" s="80" t="s">
        <v>76</v>
      </c>
      <c r="D46" s="81">
        <v>0</v>
      </c>
      <c r="E46" s="81">
        <v>10</v>
      </c>
      <c r="F46" s="81">
        <v>0</v>
      </c>
      <c r="G46" s="81">
        <v>0</v>
      </c>
      <c r="H46" s="81">
        <v>10</v>
      </c>
      <c r="I46" s="57">
        <v>4650.3599999999997</v>
      </c>
      <c r="J46" s="57">
        <v>815.16</v>
      </c>
      <c r="K46" s="7">
        <v>81.52</v>
      </c>
    </row>
    <row r="47" spans="1:11" x14ac:dyDescent="0.3">
      <c r="A47" s="80" t="s">
        <v>403</v>
      </c>
      <c r="B47" s="80" t="s">
        <v>555</v>
      </c>
      <c r="C47" s="80" t="s">
        <v>77</v>
      </c>
      <c r="D47" s="81">
        <v>0</v>
      </c>
      <c r="E47" s="81">
        <v>0</v>
      </c>
      <c r="F47" s="81">
        <v>1</v>
      </c>
      <c r="G47" s="81">
        <v>0</v>
      </c>
      <c r="H47" s="81">
        <v>1</v>
      </c>
      <c r="I47" s="57">
        <v>0</v>
      </c>
      <c r="J47" s="57">
        <v>86.42</v>
      </c>
      <c r="K47" s="7">
        <v>86.42</v>
      </c>
    </row>
    <row r="48" spans="1:11" x14ac:dyDescent="0.3">
      <c r="A48" s="80" t="s">
        <v>403</v>
      </c>
      <c r="B48" s="80" t="s">
        <v>555</v>
      </c>
      <c r="C48" s="80" t="s">
        <v>95</v>
      </c>
      <c r="D48" s="81">
        <v>0</v>
      </c>
      <c r="E48" s="81">
        <v>4</v>
      </c>
      <c r="F48" s="81">
        <v>0</v>
      </c>
      <c r="G48" s="81">
        <v>0</v>
      </c>
      <c r="H48" s="81">
        <v>4</v>
      </c>
      <c r="I48" s="57">
        <v>2938.65</v>
      </c>
      <c r="J48" s="57">
        <v>628.94000000000005</v>
      </c>
      <c r="K48" s="7">
        <v>157.24</v>
      </c>
    </row>
    <row r="49" spans="1:11" x14ac:dyDescent="0.3">
      <c r="A49" s="80" t="s">
        <v>403</v>
      </c>
      <c r="B49" s="80" t="s">
        <v>555</v>
      </c>
      <c r="C49" s="80" t="s">
        <v>96</v>
      </c>
      <c r="D49" s="81">
        <v>0</v>
      </c>
      <c r="E49" s="81">
        <v>3</v>
      </c>
      <c r="F49" s="81">
        <v>0</v>
      </c>
      <c r="G49" s="81">
        <v>0</v>
      </c>
      <c r="H49" s="81">
        <v>3</v>
      </c>
      <c r="I49" s="57">
        <v>0</v>
      </c>
      <c r="J49" s="57">
        <v>252.61</v>
      </c>
      <c r="K49" s="7">
        <v>84.2</v>
      </c>
    </row>
    <row r="50" spans="1:11" x14ac:dyDescent="0.3">
      <c r="A50" s="80" t="s">
        <v>403</v>
      </c>
      <c r="B50" s="80" t="s">
        <v>555</v>
      </c>
      <c r="C50" s="80" t="s">
        <v>97</v>
      </c>
      <c r="D50" s="81">
        <v>1</v>
      </c>
      <c r="E50" s="81">
        <v>3</v>
      </c>
      <c r="F50" s="81">
        <v>2</v>
      </c>
      <c r="G50" s="81">
        <v>0</v>
      </c>
      <c r="H50" s="81">
        <v>6</v>
      </c>
      <c r="I50" s="57">
        <v>0</v>
      </c>
      <c r="J50" s="57">
        <v>595.12</v>
      </c>
      <c r="K50" s="7">
        <v>99.19</v>
      </c>
    </row>
    <row r="51" spans="1:11" x14ac:dyDescent="0.3">
      <c r="A51" s="80" t="s">
        <v>403</v>
      </c>
      <c r="B51" s="80" t="s">
        <v>555</v>
      </c>
      <c r="C51" s="80" t="s">
        <v>98</v>
      </c>
      <c r="D51" s="81">
        <v>2</v>
      </c>
      <c r="E51" s="81">
        <v>2</v>
      </c>
      <c r="F51" s="81">
        <v>2</v>
      </c>
      <c r="G51" s="81">
        <v>0</v>
      </c>
      <c r="H51" s="81">
        <v>6</v>
      </c>
      <c r="I51" s="57">
        <v>0</v>
      </c>
      <c r="J51" s="57">
        <v>797.72</v>
      </c>
      <c r="K51" s="7">
        <v>132.94999999999999</v>
      </c>
    </row>
    <row r="52" spans="1:11" x14ac:dyDescent="0.3">
      <c r="A52" s="80" t="s">
        <v>403</v>
      </c>
      <c r="B52" s="80" t="s">
        <v>555</v>
      </c>
      <c r="C52" s="80" t="s">
        <v>99</v>
      </c>
      <c r="D52" s="81">
        <v>0</v>
      </c>
      <c r="E52" s="81">
        <v>0</v>
      </c>
      <c r="F52" s="81">
        <v>1</v>
      </c>
      <c r="G52" s="81">
        <v>0</v>
      </c>
      <c r="H52" s="81">
        <v>1</v>
      </c>
      <c r="I52" s="57">
        <v>0</v>
      </c>
      <c r="J52" s="57">
        <v>122.57</v>
      </c>
      <c r="K52" s="7">
        <v>122.57</v>
      </c>
    </row>
    <row r="53" spans="1:11" x14ac:dyDescent="0.3">
      <c r="A53" s="80" t="s">
        <v>403</v>
      </c>
      <c r="B53" s="80" t="s">
        <v>555</v>
      </c>
      <c r="C53" s="80" t="s">
        <v>100</v>
      </c>
      <c r="D53" s="81">
        <v>1</v>
      </c>
      <c r="E53" s="81">
        <v>0</v>
      </c>
      <c r="F53" s="81">
        <v>0</v>
      </c>
      <c r="G53" s="81">
        <v>0</v>
      </c>
      <c r="H53" s="81">
        <v>1</v>
      </c>
      <c r="I53" s="57">
        <v>0</v>
      </c>
      <c r="J53" s="57">
        <v>457.12</v>
      </c>
      <c r="K53" s="7">
        <v>457.12</v>
      </c>
    </row>
    <row r="54" spans="1:11" x14ac:dyDescent="0.3">
      <c r="A54" s="80" t="s">
        <v>403</v>
      </c>
      <c r="B54" s="80" t="s">
        <v>555</v>
      </c>
      <c r="C54" s="80" t="s">
        <v>101</v>
      </c>
      <c r="D54" s="81">
        <v>1</v>
      </c>
      <c r="E54" s="81">
        <v>2</v>
      </c>
      <c r="F54" s="81">
        <v>0</v>
      </c>
      <c r="G54" s="81">
        <v>0</v>
      </c>
      <c r="H54" s="81">
        <v>3</v>
      </c>
      <c r="I54" s="57">
        <v>0</v>
      </c>
      <c r="J54" s="57">
        <v>413.96</v>
      </c>
      <c r="K54" s="7">
        <v>137.99</v>
      </c>
    </row>
    <row r="55" spans="1:11" x14ac:dyDescent="0.3">
      <c r="A55" s="80" t="s">
        <v>403</v>
      </c>
      <c r="B55" s="80" t="s">
        <v>555</v>
      </c>
      <c r="C55" s="80" t="s">
        <v>109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57">
        <v>0</v>
      </c>
      <c r="J55" s="57">
        <v>0</v>
      </c>
      <c r="K55" s="7">
        <v>0</v>
      </c>
    </row>
    <row r="56" spans="1:11" x14ac:dyDescent="0.3">
      <c r="A56" s="80" t="s">
        <v>403</v>
      </c>
      <c r="B56" s="80" t="s">
        <v>555</v>
      </c>
      <c r="C56" s="80" t="s">
        <v>110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57">
        <v>0</v>
      </c>
      <c r="J56" s="57">
        <v>0</v>
      </c>
      <c r="K56" s="7">
        <v>0</v>
      </c>
    </row>
    <row r="57" spans="1:11" x14ac:dyDescent="0.3">
      <c r="A57" s="80" t="s">
        <v>403</v>
      </c>
      <c r="B57" s="80" t="s">
        <v>555</v>
      </c>
      <c r="C57" s="80" t="s">
        <v>111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57">
        <v>0</v>
      </c>
      <c r="J57" s="57">
        <v>0</v>
      </c>
      <c r="K57" s="7">
        <v>0</v>
      </c>
    </row>
    <row r="58" spans="1:11" x14ac:dyDescent="0.3">
      <c r="A58" s="80" t="s">
        <v>403</v>
      </c>
      <c r="B58" s="80" t="s">
        <v>555</v>
      </c>
      <c r="C58" s="80" t="s">
        <v>420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57">
        <v>0</v>
      </c>
      <c r="J58" s="57">
        <v>0</v>
      </c>
      <c r="K58" s="7">
        <v>0</v>
      </c>
    </row>
    <row r="59" spans="1:11" x14ac:dyDescent="0.3">
      <c r="A59" s="80" t="s">
        <v>403</v>
      </c>
      <c r="B59" s="80" t="s">
        <v>555</v>
      </c>
      <c r="C59" s="80" t="s">
        <v>485</v>
      </c>
      <c r="D59" s="81">
        <v>5</v>
      </c>
      <c r="E59" s="81">
        <v>24</v>
      </c>
      <c r="F59" s="81">
        <v>6</v>
      </c>
      <c r="G59" s="81">
        <v>0</v>
      </c>
      <c r="H59" s="81">
        <v>35</v>
      </c>
      <c r="I59" s="57">
        <v>7589.01</v>
      </c>
      <c r="J59" s="57">
        <v>4169.62</v>
      </c>
      <c r="K59" s="7">
        <v>119.13</v>
      </c>
    </row>
    <row r="60" spans="1:11" x14ac:dyDescent="0.3">
      <c r="A60" s="80" t="s">
        <v>587</v>
      </c>
      <c r="B60" s="80" t="s">
        <v>588</v>
      </c>
      <c r="C60" s="80" t="s">
        <v>76</v>
      </c>
      <c r="D60" s="81">
        <v>0</v>
      </c>
      <c r="E60" s="81">
        <v>0</v>
      </c>
      <c r="F60" s="81">
        <v>0</v>
      </c>
      <c r="G60" s="81">
        <v>0</v>
      </c>
      <c r="H60" s="81">
        <v>0</v>
      </c>
      <c r="I60" s="57">
        <v>0</v>
      </c>
      <c r="J60" s="57">
        <v>0</v>
      </c>
      <c r="K60" s="7">
        <v>0</v>
      </c>
    </row>
    <row r="61" spans="1:11" x14ac:dyDescent="0.3">
      <c r="A61" s="80" t="s">
        <v>587</v>
      </c>
      <c r="B61" s="80" t="s">
        <v>588</v>
      </c>
      <c r="C61" s="80" t="s">
        <v>77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57">
        <v>0</v>
      </c>
      <c r="J61" s="57">
        <v>0</v>
      </c>
      <c r="K61" s="7">
        <v>0</v>
      </c>
    </row>
    <row r="62" spans="1:11" x14ac:dyDescent="0.3">
      <c r="A62" s="80" t="s">
        <v>587</v>
      </c>
      <c r="B62" s="80" t="s">
        <v>588</v>
      </c>
      <c r="C62" s="80" t="s">
        <v>95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57">
        <v>0</v>
      </c>
      <c r="J62" s="57">
        <v>0</v>
      </c>
      <c r="K62" s="7">
        <v>0</v>
      </c>
    </row>
    <row r="63" spans="1:11" x14ac:dyDescent="0.3">
      <c r="A63" s="80" t="s">
        <v>587</v>
      </c>
      <c r="B63" s="80" t="s">
        <v>588</v>
      </c>
      <c r="C63" s="80" t="s">
        <v>96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57">
        <v>0</v>
      </c>
      <c r="J63" s="57">
        <v>0</v>
      </c>
      <c r="K63" s="7">
        <v>0</v>
      </c>
    </row>
    <row r="64" spans="1:11" x14ac:dyDescent="0.3">
      <c r="A64" s="80" t="s">
        <v>587</v>
      </c>
      <c r="B64" s="80" t="s">
        <v>588</v>
      </c>
      <c r="C64" s="80" t="s">
        <v>97</v>
      </c>
      <c r="D64" s="81">
        <v>0</v>
      </c>
      <c r="E64" s="81">
        <v>0</v>
      </c>
      <c r="F64" s="81">
        <v>0</v>
      </c>
      <c r="G64" s="81">
        <v>0</v>
      </c>
      <c r="H64" s="81">
        <v>0</v>
      </c>
      <c r="I64" s="57">
        <v>0</v>
      </c>
      <c r="J64" s="57">
        <v>0</v>
      </c>
      <c r="K64" s="7">
        <v>0</v>
      </c>
    </row>
    <row r="65" spans="1:11" x14ac:dyDescent="0.3">
      <c r="A65" s="80" t="s">
        <v>587</v>
      </c>
      <c r="B65" s="80" t="s">
        <v>588</v>
      </c>
      <c r="C65" s="80" t="s">
        <v>98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57">
        <v>0</v>
      </c>
      <c r="J65" s="57">
        <v>0</v>
      </c>
      <c r="K65" s="7">
        <v>0</v>
      </c>
    </row>
    <row r="66" spans="1:11" x14ac:dyDescent="0.3">
      <c r="A66" s="80" t="s">
        <v>587</v>
      </c>
      <c r="B66" s="80" t="s">
        <v>588</v>
      </c>
      <c r="C66" s="80" t="s">
        <v>99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57">
        <v>0</v>
      </c>
      <c r="J66" s="57">
        <v>0</v>
      </c>
      <c r="K66" s="7">
        <v>0</v>
      </c>
    </row>
    <row r="67" spans="1:11" x14ac:dyDescent="0.3">
      <c r="A67" s="80" t="s">
        <v>587</v>
      </c>
      <c r="B67" s="80" t="s">
        <v>588</v>
      </c>
      <c r="C67" s="80" t="s">
        <v>100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57">
        <v>0</v>
      </c>
      <c r="J67" s="57">
        <v>0</v>
      </c>
      <c r="K67" s="7">
        <v>0</v>
      </c>
    </row>
    <row r="68" spans="1:11" x14ac:dyDescent="0.3">
      <c r="A68" s="80" t="s">
        <v>587</v>
      </c>
      <c r="B68" s="80" t="s">
        <v>588</v>
      </c>
      <c r="C68" s="80" t="s">
        <v>101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I68" s="57">
        <v>0</v>
      </c>
      <c r="J68" s="57">
        <v>0</v>
      </c>
      <c r="K68" s="7">
        <v>0</v>
      </c>
    </row>
    <row r="69" spans="1:11" x14ac:dyDescent="0.3">
      <c r="A69" s="80" t="s">
        <v>587</v>
      </c>
      <c r="B69" s="80" t="s">
        <v>588</v>
      </c>
      <c r="C69" s="80" t="s">
        <v>109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57">
        <v>0</v>
      </c>
      <c r="J69" s="57">
        <v>0</v>
      </c>
      <c r="K69" s="7">
        <v>0</v>
      </c>
    </row>
    <row r="70" spans="1:11" x14ac:dyDescent="0.3">
      <c r="A70" s="80" t="s">
        <v>587</v>
      </c>
      <c r="B70" s="80" t="s">
        <v>588</v>
      </c>
      <c r="C70" s="80" t="s">
        <v>110</v>
      </c>
      <c r="D70" s="81">
        <v>0</v>
      </c>
      <c r="E70" s="81">
        <v>0</v>
      </c>
      <c r="F70" s="81">
        <v>0</v>
      </c>
      <c r="G70" s="81">
        <v>0</v>
      </c>
      <c r="H70" s="81">
        <v>0</v>
      </c>
      <c r="I70" s="57">
        <v>0</v>
      </c>
      <c r="J70" s="57">
        <v>0</v>
      </c>
      <c r="K70" s="7">
        <v>0</v>
      </c>
    </row>
    <row r="71" spans="1:11" x14ac:dyDescent="0.3">
      <c r="A71" s="80" t="s">
        <v>587</v>
      </c>
      <c r="B71" s="80" t="s">
        <v>588</v>
      </c>
      <c r="C71" s="80" t="s">
        <v>111</v>
      </c>
      <c r="D71" s="81">
        <v>0</v>
      </c>
      <c r="E71" s="81">
        <v>0</v>
      </c>
      <c r="F71" s="81">
        <v>0</v>
      </c>
      <c r="G71" s="81">
        <v>0</v>
      </c>
      <c r="H71" s="81">
        <v>0</v>
      </c>
      <c r="I71" s="57">
        <v>0</v>
      </c>
      <c r="J71" s="57">
        <v>0</v>
      </c>
      <c r="K71" s="7">
        <v>0</v>
      </c>
    </row>
    <row r="72" spans="1:11" x14ac:dyDescent="0.3">
      <c r="A72" s="80" t="s">
        <v>587</v>
      </c>
      <c r="B72" s="80" t="s">
        <v>588</v>
      </c>
      <c r="C72" s="80" t="s">
        <v>420</v>
      </c>
      <c r="D72" s="81">
        <v>0</v>
      </c>
      <c r="E72" s="81">
        <v>0</v>
      </c>
      <c r="F72" s="81">
        <v>0</v>
      </c>
      <c r="G72" s="81">
        <v>0</v>
      </c>
      <c r="H72" s="81">
        <v>0</v>
      </c>
      <c r="I72" s="57">
        <v>0</v>
      </c>
      <c r="J72" s="57">
        <v>0</v>
      </c>
      <c r="K72" s="7">
        <v>0</v>
      </c>
    </row>
    <row r="73" spans="1:11" x14ac:dyDescent="0.3">
      <c r="A73" s="80" t="s">
        <v>587</v>
      </c>
      <c r="B73" s="80" t="s">
        <v>588</v>
      </c>
      <c r="C73" s="80" t="s">
        <v>485</v>
      </c>
      <c r="D73" s="81">
        <v>0</v>
      </c>
      <c r="E73" s="81">
        <v>0</v>
      </c>
      <c r="F73" s="81">
        <v>0</v>
      </c>
      <c r="G73" s="81">
        <v>0</v>
      </c>
      <c r="H73" s="81">
        <v>0</v>
      </c>
      <c r="I73" s="57">
        <v>0</v>
      </c>
      <c r="J73" s="57">
        <v>0</v>
      </c>
      <c r="K73" s="7">
        <v>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</sheetPr>
  <dimension ref="A1:K74"/>
  <sheetViews>
    <sheetView workbookViewId="0">
      <selection activeCell="N10" sqref="N10"/>
    </sheetView>
  </sheetViews>
  <sheetFormatPr defaultColWidth="15.44140625" defaultRowHeight="14.4" x14ac:dyDescent="0.3"/>
  <cols>
    <col min="1" max="1" width="12.109375" customWidth="1"/>
    <col min="2" max="2" width="22" bestFit="1" customWidth="1"/>
    <col min="3" max="4" width="12.88671875" customWidth="1"/>
    <col min="5" max="5" width="13" customWidth="1"/>
    <col min="6" max="6" width="12.88671875" customWidth="1"/>
    <col min="7" max="7" width="14.88671875" customWidth="1"/>
    <col min="8" max="8" width="13.88671875" customWidth="1"/>
    <col min="9" max="9" width="18.5546875" customWidth="1"/>
    <col min="10" max="10" width="18.88671875" customWidth="1"/>
    <col min="11" max="11" width="15.88671875" customWidth="1"/>
  </cols>
  <sheetData>
    <row r="1" spans="1:11" ht="18" x14ac:dyDescent="0.35">
      <c r="A1" s="496" t="s">
        <v>743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</row>
    <row r="2" spans="1:1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1" ht="39" customHeight="1" x14ac:dyDescent="0.3">
      <c r="A3" s="391" t="s">
        <v>620</v>
      </c>
      <c r="B3" s="242" t="s">
        <v>44</v>
      </c>
      <c r="C3" s="391" t="s">
        <v>307</v>
      </c>
      <c r="D3" s="242" t="s">
        <v>5</v>
      </c>
      <c r="E3" s="242" t="s">
        <v>6</v>
      </c>
      <c r="F3" s="242" t="s">
        <v>45</v>
      </c>
      <c r="G3" s="391" t="s">
        <v>615</v>
      </c>
      <c r="H3" s="391" t="s">
        <v>563</v>
      </c>
      <c r="I3" s="391" t="s">
        <v>621</v>
      </c>
      <c r="J3" s="391" t="s">
        <v>622</v>
      </c>
      <c r="K3" s="391" t="s">
        <v>3</v>
      </c>
    </row>
    <row r="4" spans="1:11" x14ac:dyDescent="0.3">
      <c r="A4" s="80" t="s">
        <v>500</v>
      </c>
      <c r="B4" s="80" t="s">
        <v>501</v>
      </c>
      <c r="C4" s="80" t="s">
        <v>76</v>
      </c>
      <c r="D4" s="81">
        <v>0</v>
      </c>
      <c r="E4" s="81">
        <v>64</v>
      </c>
      <c r="F4" s="81">
        <v>1</v>
      </c>
      <c r="G4" s="81">
        <v>0</v>
      </c>
      <c r="H4" s="81">
        <v>65</v>
      </c>
      <c r="I4" s="57">
        <v>11339.69</v>
      </c>
      <c r="J4" s="57">
        <v>19874.47</v>
      </c>
      <c r="K4" s="7">
        <v>305.76</v>
      </c>
    </row>
    <row r="5" spans="1:11" x14ac:dyDescent="0.3">
      <c r="A5" s="80" t="s">
        <v>500</v>
      </c>
      <c r="B5" s="80" t="s">
        <v>501</v>
      </c>
      <c r="C5" s="80" t="s">
        <v>77</v>
      </c>
      <c r="D5" s="81">
        <v>4</v>
      </c>
      <c r="E5" s="81">
        <v>28</v>
      </c>
      <c r="F5" s="81">
        <v>284</v>
      </c>
      <c r="G5" s="81">
        <v>1</v>
      </c>
      <c r="H5" s="81">
        <v>317</v>
      </c>
      <c r="I5" s="57">
        <v>267270.40999999997</v>
      </c>
      <c r="J5" s="57">
        <v>164543.94</v>
      </c>
      <c r="K5" s="7">
        <v>519.07000000000005</v>
      </c>
    </row>
    <row r="6" spans="1:11" x14ac:dyDescent="0.3">
      <c r="A6" s="80" t="s">
        <v>500</v>
      </c>
      <c r="B6" s="80" t="s">
        <v>501</v>
      </c>
      <c r="C6" s="80" t="s">
        <v>95</v>
      </c>
      <c r="D6" s="81">
        <v>16</v>
      </c>
      <c r="E6" s="81">
        <v>28</v>
      </c>
      <c r="F6" s="81">
        <v>240</v>
      </c>
      <c r="G6" s="81">
        <v>0</v>
      </c>
      <c r="H6" s="81">
        <v>284</v>
      </c>
      <c r="I6" s="57">
        <v>326485.94</v>
      </c>
      <c r="J6" s="57">
        <v>186709.86</v>
      </c>
      <c r="K6" s="7">
        <v>657.43</v>
      </c>
    </row>
    <row r="7" spans="1:11" x14ac:dyDescent="0.3">
      <c r="A7" s="80" t="s">
        <v>500</v>
      </c>
      <c r="B7" s="80" t="s">
        <v>501</v>
      </c>
      <c r="C7" s="80" t="s">
        <v>96</v>
      </c>
      <c r="D7" s="81">
        <v>138</v>
      </c>
      <c r="E7" s="81">
        <v>32</v>
      </c>
      <c r="F7" s="81">
        <v>333</v>
      </c>
      <c r="G7" s="81">
        <v>2</v>
      </c>
      <c r="H7" s="81">
        <v>505</v>
      </c>
      <c r="I7" s="57">
        <v>846105.42</v>
      </c>
      <c r="J7" s="57">
        <v>433716.82</v>
      </c>
      <c r="K7" s="7">
        <v>858.85</v>
      </c>
    </row>
    <row r="8" spans="1:11" x14ac:dyDescent="0.3">
      <c r="A8" s="80" t="s">
        <v>500</v>
      </c>
      <c r="B8" s="80" t="s">
        <v>501</v>
      </c>
      <c r="C8" s="80" t="s">
        <v>97</v>
      </c>
      <c r="D8" s="81">
        <v>1294</v>
      </c>
      <c r="E8" s="81">
        <v>34</v>
      </c>
      <c r="F8" s="81">
        <v>285</v>
      </c>
      <c r="G8" s="81">
        <v>3</v>
      </c>
      <c r="H8" s="81">
        <v>1616</v>
      </c>
      <c r="I8" s="57">
        <v>2702577.18</v>
      </c>
      <c r="J8" s="57">
        <v>1822907.06</v>
      </c>
      <c r="K8" s="7">
        <v>1128.04</v>
      </c>
    </row>
    <row r="9" spans="1:11" x14ac:dyDescent="0.3">
      <c r="A9" s="80" t="s">
        <v>500</v>
      </c>
      <c r="B9" s="80" t="s">
        <v>501</v>
      </c>
      <c r="C9" s="80" t="s">
        <v>98</v>
      </c>
      <c r="D9" s="81">
        <v>1490</v>
      </c>
      <c r="E9" s="81">
        <v>42</v>
      </c>
      <c r="F9" s="81">
        <v>108</v>
      </c>
      <c r="G9" s="81">
        <v>10</v>
      </c>
      <c r="H9" s="81">
        <v>1650</v>
      </c>
      <c r="I9" s="57">
        <v>5388188.3399999999</v>
      </c>
      <c r="J9" s="57">
        <v>1686991.7</v>
      </c>
      <c r="K9" s="7">
        <v>1022.42</v>
      </c>
    </row>
    <row r="10" spans="1:11" x14ac:dyDescent="0.3">
      <c r="A10" s="80" t="s">
        <v>500</v>
      </c>
      <c r="B10" s="80" t="s">
        <v>501</v>
      </c>
      <c r="C10" s="80" t="s">
        <v>99</v>
      </c>
      <c r="D10" s="81">
        <v>407</v>
      </c>
      <c r="E10" s="81">
        <v>50</v>
      </c>
      <c r="F10" s="81">
        <v>18</v>
      </c>
      <c r="G10" s="81">
        <v>16</v>
      </c>
      <c r="H10" s="81">
        <v>491</v>
      </c>
      <c r="I10" s="57">
        <v>3121530.48</v>
      </c>
      <c r="J10" s="57">
        <v>643839</v>
      </c>
      <c r="K10" s="7">
        <v>1311.28</v>
      </c>
    </row>
    <row r="11" spans="1:11" x14ac:dyDescent="0.3">
      <c r="A11" s="80" t="s">
        <v>500</v>
      </c>
      <c r="B11" s="80" t="s">
        <v>501</v>
      </c>
      <c r="C11" s="80" t="s">
        <v>100</v>
      </c>
      <c r="D11" s="81">
        <v>61</v>
      </c>
      <c r="E11" s="81">
        <v>41</v>
      </c>
      <c r="F11" s="81">
        <v>5</v>
      </c>
      <c r="G11" s="81">
        <v>21</v>
      </c>
      <c r="H11" s="81">
        <v>128</v>
      </c>
      <c r="I11" s="57">
        <v>565834.43999999994</v>
      </c>
      <c r="J11" s="57">
        <v>139940.09</v>
      </c>
      <c r="K11" s="7">
        <v>1093.28</v>
      </c>
    </row>
    <row r="12" spans="1:11" x14ac:dyDescent="0.3">
      <c r="A12" s="80" t="s">
        <v>500</v>
      </c>
      <c r="B12" s="80" t="s">
        <v>501</v>
      </c>
      <c r="C12" s="80" t="s">
        <v>101</v>
      </c>
      <c r="D12" s="81">
        <v>17</v>
      </c>
      <c r="E12" s="81">
        <v>50</v>
      </c>
      <c r="F12" s="81">
        <v>8</v>
      </c>
      <c r="G12" s="81">
        <v>30</v>
      </c>
      <c r="H12" s="81">
        <v>105</v>
      </c>
      <c r="I12" s="57">
        <v>260924.39</v>
      </c>
      <c r="J12" s="57">
        <v>99889.5</v>
      </c>
      <c r="K12" s="7">
        <v>951.33</v>
      </c>
    </row>
    <row r="13" spans="1:11" x14ac:dyDescent="0.3">
      <c r="A13" s="80" t="s">
        <v>500</v>
      </c>
      <c r="B13" s="80" t="s">
        <v>501</v>
      </c>
      <c r="C13" s="80" t="s">
        <v>109</v>
      </c>
      <c r="D13" s="81">
        <v>5</v>
      </c>
      <c r="E13" s="81">
        <v>32</v>
      </c>
      <c r="F13" s="81">
        <v>5</v>
      </c>
      <c r="G13" s="81">
        <v>33</v>
      </c>
      <c r="H13" s="81">
        <v>75</v>
      </c>
      <c r="I13" s="57">
        <v>212407.3</v>
      </c>
      <c r="J13" s="57">
        <v>67616.289999999994</v>
      </c>
      <c r="K13" s="7">
        <v>901.55</v>
      </c>
    </row>
    <row r="14" spans="1:11" x14ac:dyDescent="0.3">
      <c r="A14" s="80" t="s">
        <v>500</v>
      </c>
      <c r="B14" s="80" t="s">
        <v>501</v>
      </c>
      <c r="C14" s="80" t="s">
        <v>110</v>
      </c>
      <c r="D14" s="81">
        <v>5</v>
      </c>
      <c r="E14" s="81">
        <v>15</v>
      </c>
      <c r="F14" s="81">
        <v>2</v>
      </c>
      <c r="G14" s="81">
        <v>27</v>
      </c>
      <c r="H14" s="81">
        <v>49</v>
      </c>
      <c r="I14" s="57">
        <v>167375.54</v>
      </c>
      <c r="J14" s="57">
        <v>45122.06</v>
      </c>
      <c r="K14" s="7">
        <v>920.86</v>
      </c>
    </row>
    <row r="15" spans="1:11" x14ac:dyDescent="0.3">
      <c r="A15" s="80" t="s">
        <v>500</v>
      </c>
      <c r="B15" s="80" t="s">
        <v>501</v>
      </c>
      <c r="C15" s="80" t="s">
        <v>111</v>
      </c>
      <c r="D15" s="81">
        <v>0</v>
      </c>
      <c r="E15" s="81">
        <v>3</v>
      </c>
      <c r="F15" s="81">
        <v>0</v>
      </c>
      <c r="G15" s="81">
        <v>5</v>
      </c>
      <c r="H15" s="81">
        <v>8</v>
      </c>
      <c r="I15" s="57">
        <v>23678.87</v>
      </c>
      <c r="J15" s="57">
        <v>6363.91</v>
      </c>
      <c r="K15" s="7">
        <v>795.49</v>
      </c>
    </row>
    <row r="16" spans="1:11" x14ac:dyDescent="0.3">
      <c r="A16" s="80" t="s">
        <v>500</v>
      </c>
      <c r="B16" s="80" t="s">
        <v>501</v>
      </c>
      <c r="C16" s="80" t="s">
        <v>420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57">
        <v>0</v>
      </c>
      <c r="J16" s="57">
        <v>0</v>
      </c>
      <c r="K16" s="7">
        <v>0</v>
      </c>
    </row>
    <row r="17" spans="1:11" x14ac:dyDescent="0.3">
      <c r="A17" s="80" t="s">
        <v>500</v>
      </c>
      <c r="B17" s="80" t="s">
        <v>501</v>
      </c>
      <c r="C17" s="80" t="s">
        <v>485</v>
      </c>
      <c r="D17" s="81">
        <v>3437</v>
      </c>
      <c r="E17" s="81">
        <v>419</v>
      </c>
      <c r="F17" s="81">
        <v>1289</v>
      </c>
      <c r="G17" s="81">
        <v>148</v>
      </c>
      <c r="H17" s="81">
        <v>5293</v>
      </c>
      <c r="I17" s="57">
        <v>13893718</v>
      </c>
      <c r="J17" s="57">
        <v>5317514.7</v>
      </c>
      <c r="K17" s="7">
        <v>1004.63</v>
      </c>
    </row>
    <row r="18" spans="1:11" x14ac:dyDescent="0.3">
      <c r="A18" s="80" t="s">
        <v>606</v>
      </c>
      <c r="B18" s="80" t="s">
        <v>416</v>
      </c>
      <c r="C18" s="80" t="s">
        <v>76</v>
      </c>
      <c r="D18" s="81">
        <v>0</v>
      </c>
      <c r="E18" s="81">
        <v>14</v>
      </c>
      <c r="F18" s="81">
        <v>0</v>
      </c>
      <c r="G18" s="81">
        <v>0</v>
      </c>
      <c r="H18" s="81">
        <v>14</v>
      </c>
      <c r="I18" s="57">
        <v>2704.61</v>
      </c>
      <c r="J18" s="57">
        <v>4412.8999999999996</v>
      </c>
      <c r="K18" s="7">
        <v>315.20999999999998</v>
      </c>
    </row>
    <row r="19" spans="1:11" x14ac:dyDescent="0.3">
      <c r="A19" s="80" t="s">
        <v>606</v>
      </c>
      <c r="B19" s="80" t="s">
        <v>416</v>
      </c>
      <c r="C19" s="80" t="s">
        <v>77</v>
      </c>
      <c r="D19" s="81">
        <v>22</v>
      </c>
      <c r="E19" s="81">
        <v>6</v>
      </c>
      <c r="F19" s="81">
        <v>13</v>
      </c>
      <c r="G19" s="81">
        <v>0</v>
      </c>
      <c r="H19" s="81">
        <v>41</v>
      </c>
      <c r="I19" s="57">
        <v>22608.400000000001</v>
      </c>
      <c r="J19" s="57">
        <v>56767.11</v>
      </c>
      <c r="K19" s="7">
        <v>1384.56</v>
      </c>
    </row>
    <row r="20" spans="1:11" x14ac:dyDescent="0.3">
      <c r="A20" s="80" t="s">
        <v>606</v>
      </c>
      <c r="B20" s="80" t="s">
        <v>416</v>
      </c>
      <c r="C20" s="80" t="s">
        <v>95</v>
      </c>
      <c r="D20" s="81">
        <v>187</v>
      </c>
      <c r="E20" s="81">
        <v>5</v>
      </c>
      <c r="F20" s="81">
        <v>16</v>
      </c>
      <c r="G20" s="81">
        <v>0</v>
      </c>
      <c r="H20" s="81">
        <v>208</v>
      </c>
      <c r="I20" s="57">
        <v>17314.82</v>
      </c>
      <c r="J20" s="57">
        <v>356038.87</v>
      </c>
      <c r="K20" s="7">
        <v>1711.73</v>
      </c>
    </row>
    <row r="21" spans="1:11" x14ac:dyDescent="0.3">
      <c r="A21" s="80" t="s">
        <v>606</v>
      </c>
      <c r="B21" s="80" t="s">
        <v>416</v>
      </c>
      <c r="C21" s="80" t="s">
        <v>96</v>
      </c>
      <c r="D21" s="81">
        <v>126</v>
      </c>
      <c r="E21" s="81">
        <v>7</v>
      </c>
      <c r="F21" s="81">
        <v>9</v>
      </c>
      <c r="G21" s="81">
        <v>0</v>
      </c>
      <c r="H21" s="81">
        <v>142</v>
      </c>
      <c r="I21" s="57">
        <v>59806.31</v>
      </c>
      <c r="J21" s="57">
        <v>207787.18</v>
      </c>
      <c r="K21" s="7">
        <v>1463.29</v>
      </c>
    </row>
    <row r="22" spans="1:11" x14ac:dyDescent="0.3">
      <c r="A22" s="80" t="s">
        <v>606</v>
      </c>
      <c r="B22" s="80" t="s">
        <v>416</v>
      </c>
      <c r="C22" s="80" t="s">
        <v>97</v>
      </c>
      <c r="D22" s="81">
        <v>126</v>
      </c>
      <c r="E22" s="81">
        <v>11</v>
      </c>
      <c r="F22" s="81">
        <v>4</v>
      </c>
      <c r="G22" s="81">
        <v>0</v>
      </c>
      <c r="H22" s="81">
        <v>141</v>
      </c>
      <c r="I22" s="57">
        <v>339257.72</v>
      </c>
      <c r="J22" s="57">
        <v>179347.13</v>
      </c>
      <c r="K22" s="7">
        <v>1271.97</v>
      </c>
    </row>
    <row r="23" spans="1:11" x14ac:dyDescent="0.3">
      <c r="A23" s="80" t="s">
        <v>606</v>
      </c>
      <c r="B23" s="80" t="s">
        <v>416</v>
      </c>
      <c r="C23" s="80" t="s">
        <v>98</v>
      </c>
      <c r="D23" s="81">
        <v>138</v>
      </c>
      <c r="E23" s="81">
        <v>4</v>
      </c>
      <c r="F23" s="81">
        <v>3</v>
      </c>
      <c r="G23" s="81">
        <v>0</v>
      </c>
      <c r="H23" s="81">
        <v>145</v>
      </c>
      <c r="I23" s="57">
        <v>477542.89</v>
      </c>
      <c r="J23" s="57">
        <v>202800.55</v>
      </c>
      <c r="K23" s="7">
        <v>1398.62</v>
      </c>
    </row>
    <row r="24" spans="1:11" x14ac:dyDescent="0.3">
      <c r="A24" s="80" t="s">
        <v>606</v>
      </c>
      <c r="B24" s="80" t="s">
        <v>416</v>
      </c>
      <c r="C24" s="80" t="s">
        <v>99</v>
      </c>
      <c r="D24" s="81">
        <v>45</v>
      </c>
      <c r="E24" s="81">
        <v>3</v>
      </c>
      <c r="F24" s="81">
        <v>0</v>
      </c>
      <c r="G24" s="81">
        <v>2</v>
      </c>
      <c r="H24" s="81">
        <v>50</v>
      </c>
      <c r="I24" s="57">
        <v>211078.81</v>
      </c>
      <c r="J24" s="57">
        <v>65493.24</v>
      </c>
      <c r="K24" s="7">
        <v>1309.8599999999999</v>
      </c>
    </row>
    <row r="25" spans="1:11" x14ac:dyDescent="0.3">
      <c r="A25" s="80" t="s">
        <v>606</v>
      </c>
      <c r="B25" s="80" t="s">
        <v>416</v>
      </c>
      <c r="C25" s="80" t="s">
        <v>100</v>
      </c>
      <c r="D25" s="81">
        <v>15</v>
      </c>
      <c r="E25" s="81">
        <v>2</v>
      </c>
      <c r="F25" s="81">
        <v>0</v>
      </c>
      <c r="G25" s="81">
        <v>4</v>
      </c>
      <c r="H25" s="81">
        <v>21</v>
      </c>
      <c r="I25" s="57">
        <v>85068.23</v>
      </c>
      <c r="J25" s="57">
        <v>24974.27</v>
      </c>
      <c r="K25" s="7">
        <v>1189.25</v>
      </c>
    </row>
    <row r="26" spans="1:11" x14ac:dyDescent="0.3">
      <c r="A26" s="80" t="s">
        <v>606</v>
      </c>
      <c r="B26" s="80" t="s">
        <v>416</v>
      </c>
      <c r="C26" s="80" t="s">
        <v>101</v>
      </c>
      <c r="D26" s="81">
        <v>12</v>
      </c>
      <c r="E26" s="81">
        <v>2</v>
      </c>
      <c r="F26" s="81">
        <v>0</v>
      </c>
      <c r="G26" s="81">
        <v>0</v>
      </c>
      <c r="H26" s="81">
        <v>14</v>
      </c>
      <c r="I26" s="57">
        <v>19566.66</v>
      </c>
      <c r="J26" s="57">
        <v>22403.1</v>
      </c>
      <c r="K26" s="7">
        <v>1600.22</v>
      </c>
    </row>
    <row r="27" spans="1:11" x14ac:dyDescent="0.3">
      <c r="A27" s="80" t="s">
        <v>606</v>
      </c>
      <c r="B27" s="80" t="s">
        <v>416</v>
      </c>
      <c r="C27" s="80" t="s">
        <v>109</v>
      </c>
      <c r="D27" s="81">
        <v>9</v>
      </c>
      <c r="E27" s="81">
        <v>0</v>
      </c>
      <c r="F27" s="81">
        <v>0</v>
      </c>
      <c r="G27" s="81">
        <v>0</v>
      </c>
      <c r="H27" s="81">
        <v>9</v>
      </c>
      <c r="I27" s="57">
        <v>25412.62</v>
      </c>
      <c r="J27" s="57">
        <v>11111.83</v>
      </c>
      <c r="K27" s="7">
        <v>1234.6500000000001</v>
      </c>
    </row>
    <row r="28" spans="1:11" x14ac:dyDescent="0.3">
      <c r="A28" s="80" t="s">
        <v>606</v>
      </c>
      <c r="B28" s="80" t="s">
        <v>416</v>
      </c>
      <c r="C28" s="80" t="s">
        <v>110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57">
        <v>0</v>
      </c>
      <c r="J28" s="57">
        <v>0</v>
      </c>
      <c r="K28" s="7">
        <v>0</v>
      </c>
    </row>
    <row r="29" spans="1:11" x14ac:dyDescent="0.3">
      <c r="A29" s="80" t="s">
        <v>606</v>
      </c>
      <c r="B29" s="80" t="s">
        <v>416</v>
      </c>
      <c r="C29" s="80" t="s">
        <v>111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57">
        <v>0</v>
      </c>
      <c r="J29" s="57">
        <v>0</v>
      </c>
      <c r="K29" s="7">
        <v>0</v>
      </c>
    </row>
    <row r="30" spans="1:11" x14ac:dyDescent="0.3">
      <c r="A30" s="80" t="s">
        <v>606</v>
      </c>
      <c r="B30" s="80" t="s">
        <v>416</v>
      </c>
      <c r="C30" s="80" t="s">
        <v>420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57">
        <v>0</v>
      </c>
      <c r="J30" s="57">
        <v>0</v>
      </c>
      <c r="K30" s="7">
        <v>0</v>
      </c>
    </row>
    <row r="31" spans="1:11" x14ac:dyDescent="0.3">
      <c r="A31" s="7" t="s">
        <v>606</v>
      </c>
      <c r="B31" s="7" t="s">
        <v>416</v>
      </c>
      <c r="C31" s="7" t="s">
        <v>485</v>
      </c>
      <c r="D31" s="7">
        <v>680</v>
      </c>
      <c r="E31" s="7">
        <v>54</v>
      </c>
      <c r="F31" s="7">
        <v>45</v>
      </c>
      <c r="G31" s="7">
        <v>6</v>
      </c>
      <c r="H31" s="7">
        <v>785</v>
      </c>
      <c r="I31" s="7">
        <v>1260361.07</v>
      </c>
      <c r="J31" s="7">
        <v>1131136.18</v>
      </c>
      <c r="K31" s="7">
        <v>1440.94</v>
      </c>
    </row>
    <row r="32" spans="1:11" x14ac:dyDescent="0.3">
      <c r="A32" s="80" t="s">
        <v>412</v>
      </c>
      <c r="B32" s="80" t="s">
        <v>492</v>
      </c>
      <c r="C32" s="80" t="s">
        <v>76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57">
        <v>0</v>
      </c>
      <c r="J32" s="57">
        <v>0</v>
      </c>
      <c r="K32" s="7">
        <v>0</v>
      </c>
    </row>
    <row r="33" spans="1:11" x14ac:dyDescent="0.3">
      <c r="A33" s="80" t="s">
        <v>412</v>
      </c>
      <c r="B33" s="80" t="s">
        <v>492</v>
      </c>
      <c r="C33" s="80" t="s">
        <v>77</v>
      </c>
      <c r="D33" s="81">
        <v>0</v>
      </c>
      <c r="E33" s="81">
        <v>0</v>
      </c>
      <c r="F33" s="81">
        <v>0</v>
      </c>
      <c r="G33" s="81">
        <v>0</v>
      </c>
      <c r="H33" s="81">
        <v>0</v>
      </c>
      <c r="I33" s="57">
        <v>0</v>
      </c>
      <c r="J33" s="57">
        <v>0</v>
      </c>
      <c r="K33" s="7">
        <v>0</v>
      </c>
    </row>
    <row r="34" spans="1:11" x14ac:dyDescent="0.3">
      <c r="A34" s="80" t="s">
        <v>412</v>
      </c>
      <c r="B34" s="80" t="s">
        <v>492</v>
      </c>
      <c r="C34" s="80" t="s">
        <v>95</v>
      </c>
      <c r="D34" s="81">
        <v>0</v>
      </c>
      <c r="E34" s="81">
        <v>0</v>
      </c>
      <c r="F34" s="81">
        <v>0</v>
      </c>
      <c r="G34" s="81">
        <v>0</v>
      </c>
      <c r="H34" s="81">
        <v>0</v>
      </c>
      <c r="I34" s="57">
        <v>0</v>
      </c>
      <c r="J34" s="57">
        <v>0</v>
      </c>
      <c r="K34" s="7">
        <v>0</v>
      </c>
    </row>
    <row r="35" spans="1:11" x14ac:dyDescent="0.3">
      <c r="A35" s="80" t="s">
        <v>412</v>
      </c>
      <c r="B35" s="80" t="s">
        <v>492</v>
      </c>
      <c r="C35" s="80" t="s">
        <v>96</v>
      </c>
      <c r="D35" s="81">
        <v>0</v>
      </c>
      <c r="E35" s="81">
        <v>0</v>
      </c>
      <c r="F35" s="81">
        <v>0</v>
      </c>
      <c r="G35" s="81">
        <v>0</v>
      </c>
      <c r="H35" s="81">
        <v>0</v>
      </c>
      <c r="I35" s="57">
        <v>0</v>
      </c>
      <c r="J35" s="57">
        <v>0</v>
      </c>
      <c r="K35" s="7">
        <v>0</v>
      </c>
    </row>
    <row r="36" spans="1:11" x14ac:dyDescent="0.3">
      <c r="A36" s="80" t="s">
        <v>412</v>
      </c>
      <c r="B36" s="80" t="s">
        <v>492</v>
      </c>
      <c r="C36" s="80" t="s">
        <v>97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57">
        <v>0</v>
      </c>
      <c r="J36" s="57">
        <v>0</v>
      </c>
      <c r="K36" s="7">
        <v>0</v>
      </c>
    </row>
    <row r="37" spans="1:11" x14ac:dyDescent="0.3">
      <c r="A37" s="80" t="s">
        <v>412</v>
      </c>
      <c r="B37" s="80" t="s">
        <v>492</v>
      </c>
      <c r="C37" s="80" t="s">
        <v>98</v>
      </c>
      <c r="D37" s="81">
        <v>0</v>
      </c>
      <c r="E37" s="81">
        <v>0</v>
      </c>
      <c r="F37" s="81">
        <v>0</v>
      </c>
      <c r="G37" s="81">
        <v>0</v>
      </c>
      <c r="H37" s="81">
        <v>0</v>
      </c>
      <c r="I37" s="57">
        <v>0</v>
      </c>
      <c r="J37" s="57">
        <v>0</v>
      </c>
      <c r="K37" s="7">
        <v>0</v>
      </c>
    </row>
    <row r="38" spans="1:11" x14ac:dyDescent="0.3">
      <c r="A38" s="80" t="s">
        <v>412</v>
      </c>
      <c r="B38" s="80" t="s">
        <v>492</v>
      </c>
      <c r="C38" s="80" t="s">
        <v>99</v>
      </c>
      <c r="D38" s="81">
        <v>0</v>
      </c>
      <c r="E38" s="81">
        <v>0</v>
      </c>
      <c r="F38" s="81">
        <v>0</v>
      </c>
      <c r="G38" s="81">
        <v>0</v>
      </c>
      <c r="H38" s="81">
        <v>0</v>
      </c>
      <c r="I38" s="57">
        <v>0</v>
      </c>
      <c r="J38" s="57">
        <v>0</v>
      </c>
      <c r="K38" s="7">
        <v>0</v>
      </c>
    </row>
    <row r="39" spans="1:11" x14ac:dyDescent="0.3">
      <c r="A39" s="80" t="s">
        <v>412</v>
      </c>
      <c r="B39" s="80" t="s">
        <v>492</v>
      </c>
      <c r="C39" s="80" t="s">
        <v>100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57">
        <v>0</v>
      </c>
      <c r="J39" s="57">
        <v>0</v>
      </c>
      <c r="K39" s="7">
        <v>0</v>
      </c>
    </row>
    <row r="40" spans="1:11" x14ac:dyDescent="0.3">
      <c r="A40" s="80" t="s">
        <v>412</v>
      </c>
      <c r="B40" s="80" t="s">
        <v>492</v>
      </c>
      <c r="C40" s="80" t="s">
        <v>101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57">
        <v>0</v>
      </c>
      <c r="J40" s="57">
        <v>0</v>
      </c>
      <c r="K40" s="7">
        <v>0</v>
      </c>
    </row>
    <row r="41" spans="1:11" x14ac:dyDescent="0.3">
      <c r="A41" s="80" t="s">
        <v>412</v>
      </c>
      <c r="B41" s="80" t="s">
        <v>492</v>
      </c>
      <c r="C41" s="80" t="s">
        <v>109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57">
        <v>0</v>
      </c>
      <c r="J41" s="57">
        <v>0</v>
      </c>
      <c r="K41" s="7">
        <v>0</v>
      </c>
    </row>
    <row r="42" spans="1:11" x14ac:dyDescent="0.3">
      <c r="A42" s="80" t="s">
        <v>412</v>
      </c>
      <c r="B42" s="80" t="s">
        <v>492</v>
      </c>
      <c r="C42" s="80" t="s">
        <v>110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57">
        <v>0</v>
      </c>
      <c r="J42" s="57">
        <v>0</v>
      </c>
      <c r="K42" s="7">
        <v>0</v>
      </c>
    </row>
    <row r="43" spans="1:11" x14ac:dyDescent="0.3">
      <c r="A43" s="80" t="s">
        <v>412</v>
      </c>
      <c r="B43" s="80" t="s">
        <v>492</v>
      </c>
      <c r="C43" s="80" t="s">
        <v>111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57">
        <v>0</v>
      </c>
      <c r="J43" s="57">
        <v>0</v>
      </c>
      <c r="K43" s="7">
        <v>0</v>
      </c>
    </row>
    <row r="44" spans="1:11" x14ac:dyDescent="0.3">
      <c r="A44" s="80" t="s">
        <v>412</v>
      </c>
      <c r="B44" s="80" t="s">
        <v>492</v>
      </c>
      <c r="C44" s="80" t="s">
        <v>420</v>
      </c>
      <c r="D44" s="81">
        <v>0</v>
      </c>
      <c r="E44" s="81">
        <v>0</v>
      </c>
      <c r="F44" s="81">
        <v>0</v>
      </c>
      <c r="G44" s="81">
        <v>0</v>
      </c>
      <c r="H44" s="81">
        <v>0</v>
      </c>
      <c r="I44" s="57">
        <v>0</v>
      </c>
      <c r="J44" s="57">
        <v>0</v>
      </c>
      <c r="K44" s="7">
        <v>0</v>
      </c>
    </row>
    <row r="45" spans="1:11" x14ac:dyDescent="0.3">
      <c r="A45" s="80" t="s">
        <v>412</v>
      </c>
      <c r="B45" s="80" t="s">
        <v>492</v>
      </c>
      <c r="C45" s="80" t="s">
        <v>485</v>
      </c>
      <c r="D45" s="81">
        <v>0</v>
      </c>
      <c r="E45" s="81">
        <v>0</v>
      </c>
      <c r="F45" s="81">
        <v>0</v>
      </c>
      <c r="G45" s="81">
        <v>0</v>
      </c>
      <c r="H45" s="81">
        <v>0</v>
      </c>
      <c r="I45" s="57">
        <v>0</v>
      </c>
      <c r="J45" s="57">
        <v>0</v>
      </c>
      <c r="K45" s="7">
        <v>0</v>
      </c>
    </row>
    <row r="46" spans="1:11" x14ac:dyDescent="0.3">
      <c r="A46" s="80" t="s">
        <v>403</v>
      </c>
      <c r="B46" s="80" t="s">
        <v>555</v>
      </c>
      <c r="C46" s="80" t="s">
        <v>76</v>
      </c>
      <c r="D46" s="81">
        <v>0</v>
      </c>
      <c r="E46" s="81">
        <v>9</v>
      </c>
      <c r="F46" s="81">
        <v>0</v>
      </c>
      <c r="G46" s="81">
        <v>0</v>
      </c>
      <c r="H46" s="81">
        <v>9</v>
      </c>
      <c r="I46" s="57">
        <v>0</v>
      </c>
      <c r="J46" s="57">
        <v>1309.46</v>
      </c>
      <c r="K46" s="7">
        <v>145.5</v>
      </c>
    </row>
    <row r="47" spans="1:11" x14ac:dyDescent="0.3">
      <c r="A47" s="80" t="s">
        <v>403</v>
      </c>
      <c r="B47" s="80" t="s">
        <v>555</v>
      </c>
      <c r="C47" s="80" t="s">
        <v>77</v>
      </c>
      <c r="D47" s="81">
        <v>0</v>
      </c>
      <c r="E47" s="81">
        <v>0</v>
      </c>
      <c r="F47" s="81">
        <v>2</v>
      </c>
      <c r="G47" s="81">
        <v>0</v>
      </c>
      <c r="H47" s="81">
        <v>2</v>
      </c>
      <c r="I47" s="57">
        <v>0</v>
      </c>
      <c r="J47" s="57">
        <v>164.41</v>
      </c>
      <c r="K47" s="7">
        <v>82.21</v>
      </c>
    </row>
    <row r="48" spans="1:11" x14ac:dyDescent="0.3">
      <c r="A48" s="80" t="s">
        <v>403</v>
      </c>
      <c r="B48" s="80" t="s">
        <v>555</v>
      </c>
      <c r="C48" s="80" t="s">
        <v>95</v>
      </c>
      <c r="D48" s="81">
        <v>1</v>
      </c>
      <c r="E48" s="81">
        <v>5</v>
      </c>
      <c r="F48" s="81">
        <v>6</v>
      </c>
      <c r="G48" s="81">
        <v>0</v>
      </c>
      <c r="H48" s="81">
        <v>12</v>
      </c>
      <c r="I48" s="57">
        <v>0</v>
      </c>
      <c r="J48" s="57">
        <v>1804.97</v>
      </c>
      <c r="K48" s="7">
        <v>150.41</v>
      </c>
    </row>
    <row r="49" spans="1:11" x14ac:dyDescent="0.3">
      <c r="A49" s="80" t="s">
        <v>403</v>
      </c>
      <c r="B49" s="80" t="s">
        <v>555</v>
      </c>
      <c r="C49" s="80" t="s">
        <v>96</v>
      </c>
      <c r="D49" s="81">
        <v>12</v>
      </c>
      <c r="E49" s="81">
        <v>7</v>
      </c>
      <c r="F49" s="81">
        <v>13</v>
      </c>
      <c r="G49" s="81">
        <v>0</v>
      </c>
      <c r="H49" s="81">
        <v>32</v>
      </c>
      <c r="I49" s="57">
        <v>0</v>
      </c>
      <c r="J49" s="57">
        <v>6377.43</v>
      </c>
      <c r="K49" s="7">
        <v>199.29</v>
      </c>
    </row>
    <row r="50" spans="1:11" x14ac:dyDescent="0.3">
      <c r="A50" s="80" t="s">
        <v>403</v>
      </c>
      <c r="B50" s="80" t="s">
        <v>555</v>
      </c>
      <c r="C50" s="80" t="s">
        <v>97</v>
      </c>
      <c r="D50" s="81">
        <v>127</v>
      </c>
      <c r="E50" s="81">
        <v>6</v>
      </c>
      <c r="F50" s="81">
        <v>10</v>
      </c>
      <c r="G50" s="81">
        <v>0</v>
      </c>
      <c r="H50" s="81">
        <v>143</v>
      </c>
      <c r="I50" s="57">
        <v>1291.24</v>
      </c>
      <c r="J50" s="57">
        <v>38813.93</v>
      </c>
      <c r="K50" s="7">
        <v>271.43</v>
      </c>
    </row>
    <row r="51" spans="1:11" x14ac:dyDescent="0.3">
      <c r="A51" s="80" t="s">
        <v>403</v>
      </c>
      <c r="B51" s="80" t="s">
        <v>555</v>
      </c>
      <c r="C51" s="80" t="s">
        <v>98</v>
      </c>
      <c r="D51" s="81">
        <v>222</v>
      </c>
      <c r="E51" s="81">
        <v>7</v>
      </c>
      <c r="F51" s="81">
        <v>11</v>
      </c>
      <c r="G51" s="81">
        <v>0</v>
      </c>
      <c r="H51" s="81">
        <v>240</v>
      </c>
      <c r="I51" s="57">
        <v>0</v>
      </c>
      <c r="J51" s="57">
        <v>76187.97</v>
      </c>
      <c r="K51" s="7">
        <v>317.45</v>
      </c>
    </row>
    <row r="52" spans="1:11" x14ac:dyDescent="0.3">
      <c r="A52" s="80" t="s">
        <v>403</v>
      </c>
      <c r="B52" s="80" t="s">
        <v>555</v>
      </c>
      <c r="C52" s="80" t="s">
        <v>99</v>
      </c>
      <c r="D52" s="81">
        <v>322</v>
      </c>
      <c r="E52" s="81">
        <v>5</v>
      </c>
      <c r="F52" s="81">
        <v>6</v>
      </c>
      <c r="G52" s="81">
        <v>0</v>
      </c>
      <c r="H52" s="81">
        <v>333</v>
      </c>
      <c r="I52" s="57">
        <v>0</v>
      </c>
      <c r="J52" s="57">
        <v>115796.01</v>
      </c>
      <c r="K52" s="7">
        <v>347.74</v>
      </c>
    </row>
    <row r="53" spans="1:11" x14ac:dyDescent="0.3">
      <c r="A53" s="80" t="s">
        <v>403</v>
      </c>
      <c r="B53" s="80" t="s">
        <v>555</v>
      </c>
      <c r="C53" s="80" t="s">
        <v>100</v>
      </c>
      <c r="D53" s="81">
        <v>126</v>
      </c>
      <c r="E53" s="81">
        <v>0</v>
      </c>
      <c r="F53" s="81">
        <v>0</v>
      </c>
      <c r="G53" s="81">
        <v>0</v>
      </c>
      <c r="H53" s="81">
        <v>126</v>
      </c>
      <c r="I53" s="57">
        <v>0</v>
      </c>
      <c r="J53" s="57">
        <v>45649.82</v>
      </c>
      <c r="K53" s="7">
        <v>362.3</v>
      </c>
    </row>
    <row r="54" spans="1:11" x14ac:dyDescent="0.3">
      <c r="A54" s="80" t="s">
        <v>403</v>
      </c>
      <c r="B54" s="80" t="s">
        <v>555</v>
      </c>
      <c r="C54" s="80" t="s">
        <v>101</v>
      </c>
      <c r="D54" s="81">
        <v>20</v>
      </c>
      <c r="E54" s="81">
        <v>0</v>
      </c>
      <c r="F54" s="81">
        <v>0</v>
      </c>
      <c r="G54" s="81">
        <v>0</v>
      </c>
      <c r="H54" s="81">
        <v>20</v>
      </c>
      <c r="I54" s="57">
        <v>0</v>
      </c>
      <c r="J54" s="57">
        <v>7091.97</v>
      </c>
      <c r="K54" s="7">
        <v>354.6</v>
      </c>
    </row>
    <row r="55" spans="1:11" x14ac:dyDescent="0.3">
      <c r="A55" s="80" t="s">
        <v>403</v>
      </c>
      <c r="B55" s="80" t="s">
        <v>555</v>
      </c>
      <c r="C55" s="80" t="s">
        <v>109</v>
      </c>
      <c r="D55" s="81">
        <v>3</v>
      </c>
      <c r="E55" s="81">
        <v>0</v>
      </c>
      <c r="F55" s="81">
        <v>0</v>
      </c>
      <c r="G55" s="81">
        <v>0</v>
      </c>
      <c r="H55" s="81">
        <v>3</v>
      </c>
      <c r="I55" s="57">
        <v>0</v>
      </c>
      <c r="J55" s="57">
        <v>770.78</v>
      </c>
      <c r="K55" s="7">
        <v>256.93</v>
      </c>
    </row>
    <row r="56" spans="1:11" x14ac:dyDescent="0.3">
      <c r="A56" s="80" t="s">
        <v>403</v>
      </c>
      <c r="B56" s="80" t="s">
        <v>555</v>
      </c>
      <c r="C56" s="80" t="s">
        <v>110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57">
        <v>0</v>
      </c>
      <c r="J56" s="57">
        <v>0</v>
      </c>
      <c r="K56" s="7">
        <v>0</v>
      </c>
    </row>
    <row r="57" spans="1:11" x14ac:dyDescent="0.3">
      <c r="A57" s="80" t="s">
        <v>403</v>
      </c>
      <c r="B57" s="80" t="s">
        <v>555</v>
      </c>
      <c r="C57" s="80" t="s">
        <v>111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57">
        <v>0</v>
      </c>
      <c r="J57" s="57">
        <v>0</v>
      </c>
      <c r="K57" s="7">
        <v>0</v>
      </c>
    </row>
    <row r="58" spans="1:11" x14ac:dyDescent="0.3">
      <c r="A58" s="80" t="s">
        <v>403</v>
      </c>
      <c r="B58" s="80" t="s">
        <v>555</v>
      </c>
      <c r="C58" s="80" t="s">
        <v>420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57">
        <v>0</v>
      </c>
      <c r="J58" s="57">
        <v>0</v>
      </c>
      <c r="K58" s="7">
        <v>0</v>
      </c>
    </row>
    <row r="59" spans="1:11" x14ac:dyDescent="0.3">
      <c r="A59" s="80" t="s">
        <v>403</v>
      </c>
      <c r="B59" s="80" t="s">
        <v>555</v>
      </c>
      <c r="C59" s="80" t="s">
        <v>485</v>
      </c>
      <c r="D59" s="81">
        <v>833</v>
      </c>
      <c r="E59" s="81">
        <v>39</v>
      </c>
      <c r="F59" s="81">
        <v>48</v>
      </c>
      <c r="G59" s="81">
        <v>0</v>
      </c>
      <c r="H59" s="81">
        <v>920</v>
      </c>
      <c r="I59" s="57">
        <v>1291.24</v>
      </c>
      <c r="J59" s="57">
        <v>293966.75</v>
      </c>
      <c r="K59" s="7">
        <v>319.52999999999997</v>
      </c>
    </row>
    <row r="60" spans="1:11" x14ac:dyDescent="0.3">
      <c r="A60" s="80" t="s">
        <v>587</v>
      </c>
      <c r="B60" s="80" t="s">
        <v>588</v>
      </c>
      <c r="C60" s="80" t="s">
        <v>76</v>
      </c>
      <c r="D60" s="81">
        <v>0</v>
      </c>
      <c r="E60" s="81">
        <v>0</v>
      </c>
      <c r="F60" s="81">
        <v>0</v>
      </c>
      <c r="G60" s="81">
        <v>0</v>
      </c>
      <c r="H60" s="81">
        <v>0</v>
      </c>
      <c r="I60" s="57">
        <v>0</v>
      </c>
      <c r="J60" s="57">
        <v>0</v>
      </c>
      <c r="K60" s="7">
        <v>0</v>
      </c>
    </row>
    <row r="61" spans="1:11" x14ac:dyDescent="0.3">
      <c r="A61" s="80" t="s">
        <v>587</v>
      </c>
      <c r="B61" s="80" t="s">
        <v>588</v>
      </c>
      <c r="C61" s="80" t="s">
        <v>77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57">
        <v>0</v>
      </c>
      <c r="J61" s="57">
        <v>0</v>
      </c>
      <c r="K61" s="7">
        <v>0</v>
      </c>
    </row>
    <row r="62" spans="1:11" x14ac:dyDescent="0.3">
      <c r="A62" s="80" t="s">
        <v>587</v>
      </c>
      <c r="B62" s="80" t="s">
        <v>588</v>
      </c>
      <c r="C62" s="80" t="s">
        <v>95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57">
        <v>0</v>
      </c>
      <c r="J62" s="57">
        <v>0</v>
      </c>
      <c r="K62" s="7">
        <v>0</v>
      </c>
    </row>
    <row r="63" spans="1:11" x14ac:dyDescent="0.3">
      <c r="A63" s="80" t="s">
        <v>587</v>
      </c>
      <c r="B63" s="80" t="s">
        <v>588</v>
      </c>
      <c r="C63" s="80" t="s">
        <v>96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57">
        <v>0</v>
      </c>
      <c r="J63" s="57">
        <v>0</v>
      </c>
      <c r="K63" s="7">
        <v>0</v>
      </c>
    </row>
    <row r="64" spans="1:11" x14ac:dyDescent="0.3">
      <c r="A64" s="80" t="s">
        <v>587</v>
      </c>
      <c r="B64" s="80" t="s">
        <v>588</v>
      </c>
      <c r="C64" s="80" t="s">
        <v>97</v>
      </c>
      <c r="D64" s="81">
        <v>0</v>
      </c>
      <c r="E64" s="81">
        <v>0</v>
      </c>
      <c r="F64" s="81">
        <v>0</v>
      </c>
      <c r="G64" s="81">
        <v>0</v>
      </c>
      <c r="H64" s="81">
        <v>0</v>
      </c>
      <c r="I64" s="57">
        <v>0</v>
      </c>
      <c r="J64" s="57">
        <v>0</v>
      </c>
      <c r="K64" s="7">
        <v>0</v>
      </c>
    </row>
    <row r="65" spans="1:11" x14ac:dyDescent="0.3">
      <c r="A65" s="80" t="s">
        <v>587</v>
      </c>
      <c r="B65" s="80" t="s">
        <v>588</v>
      </c>
      <c r="C65" s="80" t="s">
        <v>98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57">
        <v>0</v>
      </c>
      <c r="J65" s="57">
        <v>0</v>
      </c>
      <c r="K65" s="7">
        <v>0</v>
      </c>
    </row>
    <row r="66" spans="1:11" x14ac:dyDescent="0.3">
      <c r="A66" s="80" t="s">
        <v>587</v>
      </c>
      <c r="B66" s="80" t="s">
        <v>588</v>
      </c>
      <c r="C66" s="80" t="s">
        <v>99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57">
        <v>0</v>
      </c>
      <c r="J66" s="57">
        <v>0</v>
      </c>
      <c r="K66" s="7">
        <v>0</v>
      </c>
    </row>
    <row r="67" spans="1:11" x14ac:dyDescent="0.3">
      <c r="A67" s="80" t="s">
        <v>587</v>
      </c>
      <c r="B67" s="80" t="s">
        <v>588</v>
      </c>
      <c r="C67" s="80" t="s">
        <v>100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57">
        <v>0</v>
      </c>
      <c r="J67" s="57">
        <v>0</v>
      </c>
      <c r="K67" s="7">
        <v>0</v>
      </c>
    </row>
    <row r="68" spans="1:11" x14ac:dyDescent="0.3">
      <c r="A68" s="80" t="s">
        <v>587</v>
      </c>
      <c r="B68" s="80" t="s">
        <v>588</v>
      </c>
      <c r="C68" s="80" t="s">
        <v>101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I68" s="57">
        <v>0</v>
      </c>
      <c r="J68" s="57">
        <v>0</v>
      </c>
      <c r="K68" s="7">
        <v>0</v>
      </c>
    </row>
    <row r="69" spans="1:11" x14ac:dyDescent="0.3">
      <c r="A69" s="80" t="s">
        <v>587</v>
      </c>
      <c r="B69" s="80" t="s">
        <v>588</v>
      </c>
      <c r="C69" s="80" t="s">
        <v>109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57">
        <v>0</v>
      </c>
      <c r="J69" s="57">
        <v>0</v>
      </c>
      <c r="K69" s="7">
        <v>0</v>
      </c>
    </row>
    <row r="70" spans="1:11" x14ac:dyDescent="0.3">
      <c r="A70" s="80" t="s">
        <v>587</v>
      </c>
      <c r="B70" s="80" t="s">
        <v>588</v>
      </c>
      <c r="C70" s="80" t="s">
        <v>110</v>
      </c>
      <c r="D70" s="81">
        <v>0</v>
      </c>
      <c r="E70" s="81">
        <v>0</v>
      </c>
      <c r="F70" s="81">
        <v>0</v>
      </c>
      <c r="G70" s="81">
        <v>0</v>
      </c>
      <c r="H70" s="81">
        <v>0</v>
      </c>
      <c r="I70" s="57">
        <v>0</v>
      </c>
      <c r="J70" s="57">
        <v>0</v>
      </c>
      <c r="K70" s="7">
        <v>0</v>
      </c>
    </row>
    <row r="71" spans="1:11" x14ac:dyDescent="0.3">
      <c r="A71" s="80" t="s">
        <v>587</v>
      </c>
      <c r="B71" s="80" t="s">
        <v>588</v>
      </c>
      <c r="C71" s="80" t="s">
        <v>111</v>
      </c>
      <c r="D71" s="81">
        <v>0</v>
      </c>
      <c r="E71" s="81">
        <v>0</v>
      </c>
      <c r="F71" s="81">
        <v>0</v>
      </c>
      <c r="G71" s="81">
        <v>0</v>
      </c>
      <c r="H71" s="81">
        <v>0</v>
      </c>
      <c r="I71" s="57">
        <v>0</v>
      </c>
      <c r="J71" s="57">
        <v>0</v>
      </c>
      <c r="K71" s="7">
        <v>0</v>
      </c>
    </row>
    <row r="72" spans="1:11" x14ac:dyDescent="0.3">
      <c r="A72" s="80" t="s">
        <v>587</v>
      </c>
      <c r="B72" s="80" t="s">
        <v>588</v>
      </c>
      <c r="C72" s="80" t="s">
        <v>420</v>
      </c>
      <c r="D72" s="81">
        <v>0</v>
      </c>
      <c r="E72" s="81">
        <v>0</v>
      </c>
      <c r="F72" s="81">
        <v>0</v>
      </c>
      <c r="G72" s="81">
        <v>0</v>
      </c>
      <c r="H72" s="81">
        <v>0</v>
      </c>
      <c r="I72" s="57">
        <v>0</v>
      </c>
      <c r="J72" s="57">
        <v>0</v>
      </c>
      <c r="K72" s="7">
        <v>0</v>
      </c>
    </row>
    <row r="73" spans="1:11" x14ac:dyDescent="0.3">
      <c r="A73" s="80" t="s">
        <v>587</v>
      </c>
      <c r="B73" s="80" t="s">
        <v>588</v>
      </c>
      <c r="C73" s="80" t="s">
        <v>485</v>
      </c>
      <c r="D73" s="81">
        <v>0</v>
      </c>
      <c r="E73" s="81">
        <v>0</v>
      </c>
      <c r="F73" s="81">
        <v>0</v>
      </c>
      <c r="G73" s="81">
        <v>0</v>
      </c>
      <c r="H73" s="81">
        <v>0</v>
      </c>
      <c r="I73" s="57">
        <v>0</v>
      </c>
      <c r="J73" s="57">
        <v>0</v>
      </c>
      <c r="K73" s="7">
        <v>0</v>
      </c>
    </row>
    <row r="74" spans="1:11" x14ac:dyDescent="0.3">
      <c r="I74" s="9"/>
      <c r="J74" s="9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/>
  </sheetPr>
  <dimension ref="A1:U24"/>
  <sheetViews>
    <sheetView workbookViewId="0">
      <selection activeCell="Q11" sqref="Q11"/>
    </sheetView>
  </sheetViews>
  <sheetFormatPr defaultColWidth="9.109375" defaultRowHeight="14.4" x14ac:dyDescent="0.3"/>
  <cols>
    <col min="1" max="1" width="4.5546875" style="64" customWidth="1"/>
    <col min="2" max="2" width="21" customWidth="1"/>
    <col min="3" max="3" width="18.6640625" customWidth="1"/>
    <col min="4" max="4" width="15.5546875" bestFit="1" customWidth="1"/>
    <col min="5" max="5" width="14.33203125" bestFit="1" customWidth="1"/>
    <col min="6" max="6" width="9.5546875" bestFit="1" customWidth="1"/>
    <col min="7" max="7" width="14.33203125" customWidth="1"/>
    <col min="8" max="8" width="15.5546875" customWidth="1"/>
    <col min="9" max="9" width="9.5546875" bestFit="1" customWidth="1"/>
    <col min="10" max="10" width="14.109375" customWidth="1"/>
    <col min="11" max="11" width="13.6640625" customWidth="1"/>
    <col min="12" max="12" width="12.6640625" bestFit="1" customWidth="1"/>
    <col min="13" max="13" width="15" customWidth="1"/>
    <col min="14" max="14" width="14.5546875" customWidth="1"/>
    <col min="15" max="15" width="12.5546875" customWidth="1"/>
    <col min="16" max="16" width="17.33203125" customWidth="1"/>
    <col min="17" max="17" width="15.6640625" customWidth="1"/>
    <col min="18" max="18" width="15.109375" customWidth="1"/>
  </cols>
  <sheetData>
    <row r="1" spans="1:21" s="38" customFormat="1" ht="15" customHeight="1" x14ac:dyDescent="0.3">
      <c r="A1" s="429" t="s">
        <v>714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</row>
    <row r="2" spans="1:21" ht="15" thickBot="1" x14ac:dyDescent="0.35"/>
    <row r="3" spans="1:21" s="40" customFormat="1" ht="23.25" customHeight="1" thickBot="1" x14ac:dyDescent="0.35">
      <c r="A3" s="462" t="s">
        <v>17</v>
      </c>
      <c r="B3" s="462" t="s">
        <v>418</v>
      </c>
      <c r="C3" s="464" t="s">
        <v>5</v>
      </c>
      <c r="D3" s="465"/>
      <c r="E3" s="466"/>
      <c r="F3" s="464" t="s">
        <v>6</v>
      </c>
      <c r="G3" s="465"/>
      <c r="H3" s="466"/>
      <c r="I3" s="464" t="s">
        <v>45</v>
      </c>
      <c r="J3" s="465"/>
      <c r="K3" s="466"/>
      <c r="L3" s="464" t="s">
        <v>8</v>
      </c>
      <c r="M3" s="465"/>
      <c r="N3" s="466"/>
      <c r="O3" s="460" t="s">
        <v>491</v>
      </c>
      <c r="P3" s="460" t="s">
        <v>572</v>
      </c>
      <c r="Q3" s="460" t="s">
        <v>573</v>
      </c>
      <c r="R3" s="460" t="s">
        <v>580</v>
      </c>
    </row>
    <row r="4" spans="1:21" s="40" customFormat="1" ht="52.5" customHeight="1" thickBot="1" x14ac:dyDescent="0.35">
      <c r="A4" s="463"/>
      <c r="B4" s="463"/>
      <c r="C4" s="89" t="s">
        <v>1</v>
      </c>
      <c r="D4" s="187" t="s">
        <v>578</v>
      </c>
      <c r="E4" s="188" t="s">
        <v>579</v>
      </c>
      <c r="F4" s="89" t="s">
        <v>1</v>
      </c>
      <c r="G4" s="187" t="s">
        <v>578</v>
      </c>
      <c r="H4" s="188" t="s">
        <v>579</v>
      </c>
      <c r="I4" s="89" t="s">
        <v>1</v>
      </c>
      <c r="J4" s="187" t="s">
        <v>578</v>
      </c>
      <c r="K4" s="188" t="s">
        <v>579</v>
      </c>
      <c r="L4" s="89" t="s">
        <v>1</v>
      </c>
      <c r="M4" s="187" t="s">
        <v>578</v>
      </c>
      <c r="N4" s="188" t="s">
        <v>579</v>
      </c>
      <c r="O4" s="461"/>
      <c r="P4" s="461"/>
      <c r="Q4" s="461"/>
      <c r="R4" s="461"/>
      <c r="T4"/>
      <c r="U4"/>
    </row>
    <row r="5" spans="1:21" x14ac:dyDescent="0.3">
      <c r="A5" s="202">
        <v>1</v>
      </c>
      <c r="B5" s="174" t="s">
        <v>501</v>
      </c>
      <c r="C5" s="175">
        <v>7791</v>
      </c>
      <c r="D5" s="297">
        <v>42388745.93</v>
      </c>
      <c r="E5" s="297">
        <v>7006288.9400000004</v>
      </c>
      <c r="F5" s="175">
        <v>3899</v>
      </c>
      <c r="G5" s="297">
        <v>10964903.4</v>
      </c>
      <c r="H5" s="297">
        <v>2517941.09</v>
      </c>
      <c r="I5" s="175">
        <v>2753</v>
      </c>
      <c r="J5" s="297">
        <v>7258735.2699999996</v>
      </c>
      <c r="K5" s="297">
        <v>1596057.44</v>
      </c>
      <c r="L5" s="175">
        <v>1273</v>
      </c>
      <c r="M5" s="297">
        <v>8749919.1799999997</v>
      </c>
      <c r="N5" s="297">
        <v>1071890.46</v>
      </c>
      <c r="O5" s="175">
        <v>15716</v>
      </c>
      <c r="P5" s="297">
        <v>69362303.780000001</v>
      </c>
      <c r="Q5" s="297">
        <v>12192177.93</v>
      </c>
      <c r="R5" s="299">
        <v>775.78</v>
      </c>
    </row>
    <row r="6" spans="1:21" x14ac:dyDescent="0.3">
      <c r="A6" s="203">
        <v>2</v>
      </c>
      <c r="B6" s="172" t="s">
        <v>416</v>
      </c>
      <c r="C6" s="173">
        <v>799</v>
      </c>
      <c r="D6" s="209">
        <v>3310123.61</v>
      </c>
      <c r="E6" s="209">
        <v>1108395.3999999999</v>
      </c>
      <c r="F6" s="173">
        <v>130</v>
      </c>
      <c r="G6" s="209">
        <v>437516.67</v>
      </c>
      <c r="H6" s="209">
        <v>63565.74</v>
      </c>
      <c r="I6" s="173">
        <v>57</v>
      </c>
      <c r="J6" s="209">
        <v>159888.79</v>
      </c>
      <c r="K6" s="209">
        <v>67872.86</v>
      </c>
      <c r="L6" s="173">
        <v>69</v>
      </c>
      <c r="M6" s="209">
        <v>461303.37</v>
      </c>
      <c r="N6" s="209">
        <v>57654.69</v>
      </c>
      <c r="O6" s="173">
        <v>1055</v>
      </c>
      <c r="P6" s="209">
        <v>4368832.4400000004</v>
      </c>
      <c r="Q6" s="209">
        <v>1297488.69</v>
      </c>
      <c r="R6" s="300">
        <v>1229.8499999999999</v>
      </c>
    </row>
    <row r="7" spans="1:21" x14ac:dyDescent="0.3">
      <c r="A7" s="203">
        <v>3</v>
      </c>
      <c r="B7" s="172" t="s">
        <v>588</v>
      </c>
      <c r="C7" s="173" t="s">
        <v>430</v>
      </c>
      <c r="D7" s="209" t="s">
        <v>430</v>
      </c>
      <c r="E7" s="209" t="s">
        <v>430</v>
      </c>
      <c r="F7" s="173" t="s">
        <v>430</v>
      </c>
      <c r="G7" s="209" t="s">
        <v>430</v>
      </c>
      <c r="H7" s="209" t="s">
        <v>430</v>
      </c>
      <c r="I7" s="173" t="s">
        <v>430</v>
      </c>
      <c r="J7" s="209" t="s">
        <v>430</v>
      </c>
      <c r="K7" s="209" t="s">
        <v>430</v>
      </c>
      <c r="L7" s="173">
        <v>322</v>
      </c>
      <c r="M7" s="209">
        <v>1578218.71</v>
      </c>
      <c r="N7" s="209">
        <v>118065.96</v>
      </c>
      <c r="O7" s="173">
        <v>322</v>
      </c>
      <c r="P7" s="209">
        <v>1578218.71</v>
      </c>
      <c r="Q7" s="209">
        <v>118065.96</v>
      </c>
      <c r="R7" s="300">
        <v>366.66</v>
      </c>
    </row>
    <row r="8" spans="1:21" x14ac:dyDescent="0.3">
      <c r="A8" s="203">
        <v>4</v>
      </c>
      <c r="B8" s="172" t="s">
        <v>492</v>
      </c>
      <c r="C8" s="173">
        <v>3</v>
      </c>
      <c r="D8" s="209">
        <v>718.35</v>
      </c>
      <c r="E8" s="209">
        <v>10811.17</v>
      </c>
      <c r="F8" s="173">
        <v>5</v>
      </c>
      <c r="G8" s="209">
        <v>30265.83</v>
      </c>
      <c r="H8" s="209">
        <v>12240.4</v>
      </c>
      <c r="I8" s="173" t="s">
        <v>430</v>
      </c>
      <c r="J8" s="209" t="s">
        <v>430</v>
      </c>
      <c r="K8" s="209" t="s">
        <v>430</v>
      </c>
      <c r="L8" s="173" t="s">
        <v>430</v>
      </c>
      <c r="M8" s="209" t="s">
        <v>430</v>
      </c>
      <c r="N8" s="209" t="s">
        <v>430</v>
      </c>
      <c r="O8" s="173">
        <v>8</v>
      </c>
      <c r="P8" s="209">
        <v>30984.18</v>
      </c>
      <c r="Q8" s="209">
        <v>23051.57</v>
      </c>
      <c r="R8" s="300">
        <v>2881.45</v>
      </c>
    </row>
    <row r="9" spans="1:21" x14ac:dyDescent="0.3">
      <c r="A9" s="203">
        <v>5</v>
      </c>
      <c r="B9" s="172" t="s">
        <v>555</v>
      </c>
      <c r="C9" s="173">
        <v>4862</v>
      </c>
      <c r="D9" s="209">
        <v>10812557.789999999</v>
      </c>
      <c r="E9" s="209">
        <v>1083060.93</v>
      </c>
      <c r="F9" s="173">
        <v>2316</v>
      </c>
      <c r="G9" s="209">
        <v>708530.34</v>
      </c>
      <c r="H9" s="209">
        <v>327469.15999999997</v>
      </c>
      <c r="I9" s="173">
        <v>1412</v>
      </c>
      <c r="J9" s="209">
        <v>499714.68</v>
      </c>
      <c r="K9" s="209">
        <v>237485.66</v>
      </c>
      <c r="L9" s="173" t="s">
        <v>430</v>
      </c>
      <c r="M9" s="209" t="s">
        <v>430</v>
      </c>
      <c r="N9" s="209" t="s">
        <v>430</v>
      </c>
      <c r="O9" s="173">
        <v>8590</v>
      </c>
      <c r="P9" s="209">
        <v>12020802.810000001</v>
      </c>
      <c r="Q9" s="209">
        <v>1648015.75</v>
      </c>
      <c r="R9" s="300">
        <v>191.85</v>
      </c>
    </row>
    <row r="10" spans="1:21" ht="15" thickBot="1" x14ac:dyDescent="0.35">
      <c r="A10" s="204">
        <v>6</v>
      </c>
      <c r="B10" s="205" t="s">
        <v>490</v>
      </c>
      <c r="C10" s="206">
        <v>2205</v>
      </c>
      <c r="D10" s="298">
        <v>1084945.6100000001</v>
      </c>
      <c r="E10" s="298">
        <v>443960.44</v>
      </c>
      <c r="F10" s="206">
        <v>461</v>
      </c>
      <c r="G10" s="298">
        <v>187296.21</v>
      </c>
      <c r="H10" s="298">
        <v>50622.64</v>
      </c>
      <c r="I10" s="206" t="s">
        <v>430</v>
      </c>
      <c r="J10" s="298" t="s">
        <v>430</v>
      </c>
      <c r="K10" s="298" t="s">
        <v>430</v>
      </c>
      <c r="L10" s="206" t="s">
        <v>430</v>
      </c>
      <c r="M10" s="298" t="s">
        <v>430</v>
      </c>
      <c r="N10" s="298" t="s">
        <v>430</v>
      </c>
      <c r="O10" s="206">
        <v>2666</v>
      </c>
      <c r="P10" s="298">
        <v>1272241.82</v>
      </c>
      <c r="Q10" s="298">
        <v>494583.08</v>
      </c>
      <c r="R10" s="301">
        <v>185.52</v>
      </c>
    </row>
    <row r="11" spans="1:21" ht="15" thickBot="1" x14ac:dyDescent="0.35">
      <c r="A11" s="416"/>
      <c r="B11" s="417" t="s">
        <v>527</v>
      </c>
      <c r="C11" s="418">
        <f t="shared" ref="C11:Q11" si="0">SUM(C5:C10)</f>
        <v>15660</v>
      </c>
      <c r="D11" s="418">
        <f t="shared" si="0"/>
        <v>57597091.289999999</v>
      </c>
      <c r="E11" s="418">
        <f t="shared" si="0"/>
        <v>9652516.879999999</v>
      </c>
      <c r="F11" s="418">
        <f t="shared" si="0"/>
        <v>6811</v>
      </c>
      <c r="G11" s="418">
        <f t="shared" si="0"/>
        <v>12328512.450000001</v>
      </c>
      <c r="H11" s="418">
        <f t="shared" si="0"/>
        <v>2971839.0300000003</v>
      </c>
      <c r="I11" s="418">
        <f t="shared" si="0"/>
        <v>4222</v>
      </c>
      <c r="J11" s="418">
        <f t="shared" si="0"/>
        <v>7918338.7399999993</v>
      </c>
      <c r="K11" s="418">
        <f t="shared" si="0"/>
        <v>1901415.96</v>
      </c>
      <c r="L11" s="418">
        <f t="shared" si="0"/>
        <v>1664</v>
      </c>
      <c r="M11" s="418">
        <f t="shared" si="0"/>
        <v>10789441.259999998</v>
      </c>
      <c r="N11" s="418">
        <f t="shared" si="0"/>
        <v>1247611.1099999999</v>
      </c>
      <c r="O11" s="418">
        <f t="shared" si="0"/>
        <v>28357</v>
      </c>
      <c r="P11" s="418">
        <f t="shared" si="0"/>
        <v>88633383.739999995</v>
      </c>
      <c r="Q11" s="418">
        <f t="shared" si="0"/>
        <v>15773382.98</v>
      </c>
      <c r="R11" s="419"/>
    </row>
    <row r="12" spans="1:21" x14ac:dyDescent="0.3">
      <c r="O12" s="8"/>
      <c r="Q12" s="9"/>
    </row>
    <row r="13" spans="1:21" x14ac:dyDescent="0.3">
      <c r="C13" s="8"/>
      <c r="D13" s="9"/>
      <c r="E13" s="9"/>
      <c r="O13" s="8"/>
      <c r="Q13" s="9"/>
    </row>
    <row r="14" spans="1:21" x14ac:dyDescent="0.3">
      <c r="N14" s="8"/>
      <c r="O14" s="8"/>
      <c r="Q14" s="9"/>
    </row>
    <row r="15" spans="1:21" x14ac:dyDescent="0.3">
      <c r="O15" s="8"/>
      <c r="P15" s="9"/>
      <c r="Q15" s="9"/>
    </row>
    <row r="16" spans="1:21" x14ac:dyDescent="0.3">
      <c r="N16" s="8"/>
      <c r="O16" s="8"/>
      <c r="P16" s="9"/>
      <c r="Q16" s="9"/>
    </row>
    <row r="17" spans="10:17" x14ac:dyDescent="0.3">
      <c r="J17" s="8"/>
      <c r="N17" s="8"/>
      <c r="O17" s="8"/>
      <c r="P17" s="9"/>
      <c r="Q17" s="9"/>
    </row>
    <row r="18" spans="10:17" x14ac:dyDescent="0.3">
      <c r="M18" s="8"/>
      <c r="O18" s="8"/>
      <c r="Q18" s="9"/>
    </row>
    <row r="19" spans="10:17" x14ac:dyDescent="0.3">
      <c r="L19" s="9"/>
      <c r="M19" s="8"/>
      <c r="O19" s="8"/>
    </row>
    <row r="20" spans="10:17" x14ac:dyDescent="0.3">
      <c r="P20" s="9"/>
    </row>
    <row r="21" spans="10:17" x14ac:dyDescent="0.3">
      <c r="O21" s="8"/>
    </row>
    <row r="22" spans="10:17" x14ac:dyDescent="0.3">
      <c r="N22" s="8"/>
    </row>
    <row r="23" spans="10:17" x14ac:dyDescent="0.3">
      <c r="P23" s="9"/>
    </row>
    <row r="24" spans="10:17" x14ac:dyDescent="0.3">
      <c r="K24" s="9"/>
    </row>
  </sheetData>
  <mergeCells count="11">
    <mergeCell ref="A1:R1"/>
    <mergeCell ref="I3:K3"/>
    <mergeCell ref="L3:N3"/>
    <mergeCell ref="A3:A4"/>
    <mergeCell ref="B3:B4"/>
    <mergeCell ref="C3:E3"/>
    <mergeCell ref="F3:H3"/>
    <mergeCell ref="Q3:Q4"/>
    <mergeCell ref="R3:R4"/>
    <mergeCell ref="O3:O4"/>
    <mergeCell ref="P3:P4"/>
  </mergeCells>
  <pageMargins left="0.22" right="0.26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/>
  </sheetPr>
  <dimension ref="A1:L8"/>
  <sheetViews>
    <sheetView workbookViewId="0">
      <selection activeCell="L5" sqref="L5"/>
    </sheetView>
  </sheetViews>
  <sheetFormatPr defaultRowHeight="14.4" x14ac:dyDescent="0.3"/>
  <cols>
    <col min="1" max="1" width="4.6640625" style="64" customWidth="1"/>
    <col min="2" max="2" width="9.6640625" customWidth="1"/>
    <col min="3" max="3" width="26" customWidth="1"/>
    <col min="4" max="4" width="16.33203125" customWidth="1"/>
    <col min="5" max="5" width="16.6640625" customWidth="1"/>
    <col min="6" max="6" width="12.6640625" style="9" customWidth="1"/>
    <col min="7" max="7" width="14.5546875" customWidth="1"/>
    <col min="8" max="8" width="11.6640625" customWidth="1"/>
    <col min="9" max="9" width="12.6640625" customWidth="1"/>
    <col min="10" max="10" width="12" customWidth="1"/>
    <col min="11" max="11" width="11.5546875" customWidth="1"/>
    <col min="12" max="12" width="15.88671875" customWidth="1"/>
  </cols>
  <sheetData>
    <row r="1" spans="1:12" s="42" customFormat="1" ht="15.75" customHeight="1" x14ac:dyDescent="0.3">
      <c r="A1" s="429" t="s">
        <v>717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</row>
    <row r="2" spans="1:12" ht="15.75" customHeight="1" thickBot="1" x14ac:dyDescent="0.35"/>
    <row r="3" spans="1:12" x14ac:dyDescent="0.3">
      <c r="A3" s="425" t="s">
        <v>17</v>
      </c>
      <c r="B3" s="427" t="s">
        <v>419</v>
      </c>
      <c r="C3" s="427" t="s">
        <v>418</v>
      </c>
      <c r="D3" s="427" t="s">
        <v>5</v>
      </c>
      <c r="E3" s="427"/>
      <c r="F3" s="427" t="s">
        <v>6</v>
      </c>
      <c r="G3" s="427"/>
      <c r="H3" s="427" t="s">
        <v>45</v>
      </c>
      <c r="I3" s="427"/>
      <c r="J3" s="427" t="s">
        <v>8</v>
      </c>
      <c r="K3" s="427"/>
      <c r="L3" s="430" t="s">
        <v>491</v>
      </c>
    </row>
    <row r="4" spans="1:12" ht="15" thickBot="1" x14ac:dyDescent="0.35">
      <c r="A4" s="426"/>
      <c r="B4" s="428"/>
      <c r="C4" s="428"/>
      <c r="D4" s="379" t="s">
        <v>1</v>
      </c>
      <c r="E4" s="378" t="s">
        <v>50</v>
      </c>
      <c r="F4" s="379" t="s">
        <v>1</v>
      </c>
      <c r="G4" s="378" t="s">
        <v>50</v>
      </c>
      <c r="H4" s="379" t="s">
        <v>1</v>
      </c>
      <c r="I4" s="378" t="s">
        <v>50</v>
      </c>
      <c r="J4" s="379" t="s">
        <v>1</v>
      </c>
      <c r="K4" s="378" t="s">
        <v>50</v>
      </c>
      <c r="L4" s="431"/>
    </row>
    <row r="5" spans="1:12" x14ac:dyDescent="0.3">
      <c r="A5" s="384">
        <v>1</v>
      </c>
      <c r="B5" s="385" t="s">
        <v>500</v>
      </c>
      <c r="C5" s="385" t="s">
        <v>501</v>
      </c>
      <c r="D5" s="385" t="s">
        <v>430</v>
      </c>
      <c r="E5" s="385" t="s">
        <v>430</v>
      </c>
      <c r="F5" s="386">
        <v>72</v>
      </c>
      <c r="G5" s="387">
        <v>30700.21</v>
      </c>
      <c r="H5" s="385" t="s">
        <v>430</v>
      </c>
      <c r="I5" s="387" t="s">
        <v>430</v>
      </c>
      <c r="J5" s="385" t="s">
        <v>430</v>
      </c>
      <c r="K5" s="385" t="s">
        <v>430</v>
      </c>
      <c r="L5" s="388">
        <v>72</v>
      </c>
    </row>
    <row r="6" spans="1:12" x14ac:dyDescent="0.3">
      <c r="A6" s="389">
        <v>2</v>
      </c>
      <c r="B6" s="263" t="s">
        <v>606</v>
      </c>
      <c r="C6" s="263" t="s">
        <v>416</v>
      </c>
      <c r="D6" s="263" t="s">
        <v>430</v>
      </c>
      <c r="E6" s="263" t="s">
        <v>430</v>
      </c>
      <c r="F6" s="247">
        <v>4</v>
      </c>
      <c r="G6" s="248">
        <v>1701.6</v>
      </c>
      <c r="H6" s="263" t="s">
        <v>430</v>
      </c>
      <c r="I6" s="248" t="s">
        <v>430</v>
      </c>
      <c r="J6" s="263" t="s">
        <v>430</v>
      </c>
      <c r="K6" s="263" t="s">
        <v>430</v>
      </c>
      <c r="L6" s="263">
        <v>4</v>
      </c>
    </row>
    <row r="7" spans="1:12" x14ac:dyDescent="0.3">
      <c r="A7" s="35">
        <v>3</v>
      </c>
      <c r="B7" s="7" t="s">
        <v>403</v>
      </c>
      <c r="C7" s="7" t="s">
        <v>555</v>
      </c>
      <c r="D7" s="7" t="s">
        <v>430</v>
      </c>
      <c r="E7" s="7" t="s">
        <v>430</v>
      </c>
      <c r="F7" s="22">
        <v>30</v>
      </c>
      <c r="G7" s="7">
        <v>4621.57</v>
      </c>
      <c r="H7" s="7" t="s">
        <v>430</v>
      </c>
      <c r="I7" s="7" t="s">
        <v>430</v>
      </c>
      <c r="J7" s="7" t="s">
        <v>430</v>
      </c>
      <c r="K7" s="7" t="s">
        <v>430</v>
      </c>
      <c r="L7" s="7">
        <v>30</v>
      </c>
    </row>
    <row r="8" spans="1:12" ht="15" thickBot="1" x14ac:dyDescent="0.35">
      <c r="A8" s="390">
        <v>4</v>
      </c>
      <c r="B8" s="93" t="s">
        <v>298</v>
      </c>
      <c r="C8" s="93" t="s">
        <v>490</v>
      </c>
      <c r="D8" s="93" t="s">
        <v>430</v>
      </c>
      <c r="E8" s="93" t="s">
        <v>430</v>
      </c>
      <c r="F8" s="214">
        <v>7</v>
      </c>
      <c r="G8" s="93">
        <v>1190.4100000000001</v>
      </c>
      <c r="H8" s="93" t="s">
        <v>430</v>
      </c>
      <c r="I8" s="93" t="s">
        <v>430</v>
      </c>
      <c r="J8" s="93" t="s">
        <v>430</v>
      </c>
      <c r="K8" s="93" t="s">
        <v>430</v>
      </c>
      <c r="L8" s="93">
        <v>7</v>
      </c>
    </row>
  </sheetData>
  <mergeCells count="9">
    <mergeCell ref="A1:L1"/>
    <mergeCell ref="J3:K3"/>
    <mergeCell ref="L3:L4"/>
    <mergeCell ref="A3:A4"/>
    <mergeCell ref="B3:B4"/>
    <mergeCell ref="C3:C4"/>
    <mergeCell ref="D3:E3"/>
    <mergeCell ref="H3:I3"/>
    <mergeCell ref="F3:G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L14"/>
  <sheetViews>
    <sheetView workbookViewId="0">
      <selection activeCell="K27" sqref="K27"/>
    </sheetView>
  </sheetViews>
  <sheetFormatPr defaultColWidth="9.109375" defaultRowHeight="14.4" x14ac:dyDescent="0.3"/>
  <cols>
    <col min="1" max="1" width="4.6640625" customWidth="1"/>
    <col min="2" max="2" width="9.6640625" customWidth="1"/>
    <col min="3" max="3" width="22" bestFit="1" customWidth="1"/>
    <col min="4" max="4" width="14.44140625" style="8" customWidth="1"/>
    <col min="5" max="5" width="14.5546875" style="8" customWidth="1"/>
    <col min="6" max="6" width="13.6640625" style="9" customWidth="1"/>
    <col min="7" max="7" width="13.88671875" customWidth="1"/>
    <col min="8" max="8" width="13.5546875" customWidth="1"/>
    <col min="9" max="9" width="13.109375" customWidth="1"/>
    <col min="10" max="10" width="12" customWidth="1"/>
    <col min="11" max="11" width="12.44140625" customWidth="1"/>
    <col min="12" max="12" width="17.44140625" customWidth="1"/>
  </cols>
  <sheetData>
    <row r="1" spans="1:12" ht="16.5" customHeight="1" x14ac:dyDescent="0.3">
      <c r="A1" s="429" t="s">
        <v>718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</row>
    <row r="2" spans="1:12" ht="15" thickBot="1" x14ac:dyDescent="0.35"/>
    <row r="3" spans="1:12" ht="22.5" customHeight="1" x14ac:dyDescent="0.3">
      <c r="A3" s="425" t="s">
        <v>17</v>
      </c>
      <c r="B3" s="427" t="s">
        <v>419</v>
      </c>
      <c r="C3" s="427" t="s">
        <v>418</v>
      </c>
      <c r="D3" s="427" t="s">
        <v>5</v>
      </c>
      <c r="E3" s="427"/>
      <c r="F3" s="427" t="s">
        <v>6</v>
      </c>
      <c r="G3" s="427"/>
      <c r="H3" s="427" t="s">
        <v>45</v>
      </c>
      <c r="I3" s="427"/>
      <c r="J3" s="427" t="s">
        <v>8</v>
      </c>
      <c r="K3" s="427"/>
      <c r="L3" s="430" t="s">
        <v>491</v>
      </c>
    </row>
    <row r="4" spans="1:12" ht="24" customHeight="1" thickBot="1" x14ac:dyDescent="0.35">
      <c r="A4" s="426"/>
      <c r="B4" s="428"/>
      <c r="C4" s="428"/>
      <c r="D4" s="379" t="s">
        <v>1</v>
      </c>
      <c r="E4" s="378" t="s">
        <v>50</v>
      </c>
      <c r="F4" s="379" t="s">
        <v>1</v>
      </c>
      <c r="G4" s="378" t="s">
        <v>50</v>
      </c>
      <c r="H4" s="379" t="s">
        <v>1</v>
      </c>
      <c r="I4" s="378" t="s">
        <v>50</v>
      </c>
      <c r="J4" s="379" t="s">
        <v>1</v>
      </c>
      <c r="K4" s="378" t="s">
        <v>50</v>
      </c>
      <c r="L4" s="431"/>
    </row>
    <row r="5" spans="1:12" x14ac:dyDescent="0.3">
      <c r="A5" s="371">
        <v>1</v>
      </c>
      <c r="B5" s="372" t="s">
        <v>500</v>
      </c>
      <c r="C5" s="373" t="s">
        <v>501</v>
      </c>
      <c r="D5" s="374">
        <v>5333</v>
      </c>
      <c r="E5" s="375">
        <v>3669696.88</v>
      </c>
      <c r="F5" s="376">
        <v>2379</v>
      </c>
      <c r="G5" s="375">
        <v>1349953.75</v>
      </c>
      <c r="H5" s="374">
        <v>854</v>
      </c>
      <c r="I5" s="375">
        <v>572693.42000000004</v>
      </c>
      <c r="J5" s="374">
        <v>1059</v>
      </c>
      <c r="K5" s="375">
        <v>1363172.38</v>
      </c>
      <c r="L5" s="377">
        <v>9625</v>
      </c>
    </row>
    <row r="6" spans="1:12" x14ac:dyDescent="0.3">
      <c r="A6" s="52">
        <v>2</v>
      </c>
      <c r="B6" s="78" t="s">
        <v>606</v>
      </c>
      <c r="C6" s="79" t="s">
        <v>416</v>
      </c>
      <c r="D6" s="17">
        <v>343</v>
      </c>
      <c r="E6" s="18">
        <v>361178.5</v>
      </c>
      <c r="F6" s="84">
        <v>143</v>
      </c>
      <c r="G6" s="18">
        <v>93173</v>
      </c>
      <c r="H6" s="17">
        <v>11</v>
      </c>
      <c r="I6" s="18">
        <v>10291.629999999999</v>
      </c>
      <c r="J6" s="17">
        <v>5</v>
      </c>
      <c r="K6" s="18">
        <v>1000</v>
      </c>
      <c r="L6" s="130">
        <v>502</v>
      </c>
    </row>
    <row r="7" spans="1:12" x14ac:dyDescent="0.3">
      <c r="A7" s="52">
        <v>3</v>
      </c>
      <c r="B7" s="78" t="s">
        <v>587</v>
      </c>
      <c r="C7" s="79" t="s">
        <v>588</v>
      </c>
      <c r="D7" s="17">
        <v>83</v>
      </c>
      <c r="E7" s="18">
        <v>32682.12</v>
      </c>
      <c r="F7" s="84" t="s">
        <v>430</v>
      </c>
      <c r="G7" s="18" t="s">
        <v>430</v>
      </c>
      <c r="H7" s="17" t="s">
        <v>430</v>
      </c>
      <c r="I7" s="18" t="s">
        <v>430</v>
      </c>
      <c r="J7" s="17">
        <v>89</v>
      </c>
      <c r="K7" s="18">
        <v>38436.79</v>
      </c>
      <c r="L7" s="130">
        <v>172</v>
      </c>
    </row>
    <row r="8" spans="1:12" x14ac:dyDescent="0.3">
      <c r="A8" s="52">
        <v>4</v>
      </c>
      <c r="B8" s="78" t="s">
        <v>412</v>
      </c>
      <c r="C8" s="79" t="s">
        <v>492</v>
      </c>
      <c r="D8" s="17">
        <v>6</v>
      </c>
      <c r="E8" s="18">
        <v>6192.7</v>
      </c>
      <c r="F8" s="84">
        <v>5</v>
      </c>
      <c r="G8" s="18">
        <v>4449.49</v>
      </c>
      <c r="H8" s="17">
        <v>2</v>
      </c>
      <c r="I8" s="18">
        <v>2564.96</v>
      </c>
      <c r="J8" s="17" t="s">
        <v>430</v>
      </c>
      <c r="K8" s="18" t="s">
        <v>430</v>
      </c>
      <c r="L8" s="130">
        <v>13</v>
      </c>
    </row>
    <row r="9" spans="1:12" x14ac:dyDescent="0.3">
      <c r="A9" s="52">
        <v>5</v>
      </c>
      <c r="B9" s="78" t="s">
        <v>403</v>
      </c>
      <c r="C9" s="79" t="s">
        <v>555</v>
      </c>
      <c r="D9" s="17">
        <v>2565</v>
      </c>
      <c r="E9" s="18">
        <v>452078.75</v>
      </c>
      <c r="F9" s="84">
        <v>1253</v>
      </c>
      <c r="G9" s="18">
        <v>147123.22</v>
      </c>
      <c r="H9" s="17">
        <v>293</v>
      </c>
      <c r="I9" s="18">
        <v>53658.15</v>
      </c>
      <c r="J9" s="17" t="s">
        <v>430</v>
      </c>
      <c r="K9" s="18" t="s">
        <v>430</v>
      </c>
      <c r="L9" s="130">
        <v>4111</v>
      </c>
    </row>
    <row r="10" spans="1:12" ht="15" thickBot="1" x14ac:dyDescent="0.35">
      <c r="A10" s="367">
        <v>6</v>
      </c>
      <c r="B10" s="342" t="s">
        <v>298</v>
      </c>
      <c r="C10" s="368" t="s">
        <v>490</v>
      </c>
      <c r="D10" s="243">
        <v>677</v>
      </c>
      <c r="E10" s="194">
        <v>68314.820000000007</v>
      </c>
      <c r="F10" s="369">
        <v>289</v>
      </c>
      <c r="G10" s="194">
        <v>19666.95</v>
      </c>
      <c r="H10" s="243" t="s">
        <v>430</v>
      </c>
      <c r="I10" s="194" t="s">
        <v>430</v>
      </c>
      <c r="J10" s="243" t="s">
        <v>430</v>
      </c>
      <c r="K10" s="194" t="s">
        <v>430</v>
      </c>
      <c r="L10" s="370">
        <v>966</v>
      </c>
    </row>
    <row r="11" spans="1:12" x14ac:dyDescent="0.3">
      <c r="A11" s="341"/>
      <c r="B11" s="303"/>
      <c r="C11" s="303"/>
      <c r="D11" s="304"/>
      <c r="E11" s="305"/>
      <c r="F11" s="304"/>
      <c r="G11" s="305"/>
      <c r="H11" s="304"/>
      <c r="I11" s="305"/>
      <c r="J11" s="304"/>
      <c r="K11" s="305"/>
      <c r="L11" s="304"/>
    </row>
    <row r="12" spans="1:12" x14ac:dyDescent="0.3">
      <c r="A12" s="303"/>
      <c r="B12" s="303"/>
      <c r="C12" s="303"/>
      <c r="D12" s="304"/>
      <c r="E12" s="305"/>
      <c r="F12" s="304"/>
      <c r="G12" s="305"/>
      <c r="H12" s="304"/>
      <c r="I12" s="305"/>
      <c r="J12" s="304"/>
      <c r="K12" s="305"/>
      <c r="L12" s="304"/>
    </row>
    <row r="13" spans="1:12" x14ac:dyDescent="0.3">
      <c r="A13" s="303"/>
      <c r="B13" s="303"/>
      <c r="C13" s="303"/>
      <c r="D13" s="304"/>
      <c r="E13" s="305"/>
      <c r="F13" s="304"/>
      <c r="G13" s="305"/>
      <c r="H13" s="304"/>
      <c r="I13" s="305"/>
      <c r="J13" s="304"/>
      <c r="K13" s="305"/>
      <c r="L13" s="304"/>
    </row>
    <row r="14" spans="1:12" x14ac:dyDescent="0.3">
      <c r="A14" s="303"/>
      <c r="B14" s="303"/>
      <c r="C14" s="303"/>
      <c r="D14" s="304"/>
      <c r="E14" s="305"/>
      <c r="F14" s="304"/>
      <c r="G14" s="305"/>
      <c r="H14" s="304"/>
      <c r="I14" s="305"/>
      <c r="J14" s="304"/>
      <c r="K14" s="305"/>
      <c r="L14" s="304"/>
    </row>
  </sheetData>
  <mergeCells count="9">
    <mergeCell ref="A3:A4"/>
    <mergeCell ref="B3:B4"/>
    <mergeCell ref="C3:C4"/>
    <mergeCell ref="A1:L1"/>
    <mergeCell ref="L3:L4"/>
    <mergeCell ref="D3:E3"/>
    <mergeCell ref="H3:I3"/>
    <mergeCell ref="J3:K3"/>
    <mergeCell ref="F3:G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31</vt:i4>
      </vt:variant>
    </vt:vector>
  </HeadingPairs>
  <TitlesOfParts>
    <vt:vector size="31" baseType="lpstr">
      <vt:lpstr>Περιεχόμενα </vt:lpstr>
      <vt:lpstr>Σ1</vt:lpstr>
      <vt:lpstr>Σ2</vt:lpstr>
      <vt:lpstr>Σ3</vt:lpstr>
      <vt:lpstr>Σ4</vt:lpstr>
      <vt:lpstr>Σ5</vt:lpstr>
      <vt:lpstr>Σ6</vt:lpstr>
      <vt:lpstr>Σ7</vt:lpstr>
      <vt:lpstr>Σ8</vt:lpstr>
      <vt:lpstr>Σ9</vt:lpstr>
      <vt:lpstr>Σ10</vt:lpstr>
      <vt:lpstr>Σ11</vt:lpstr>
      <vt:lpstr>Σ12</vt:lpstr>
      <vt:lpstr>Σ13</vt:lpstr>
      <vt:lpstr>Σ14</vt:lpstr>
      <vt:lpstr>Σ15</vt:lpstr>
      <vt:lpstr>Σ16</vt:lpstr>
      <vt:lpstr>Σ17</vt:lpstr>
      <vt:lpstr>Σ18</vt:lpstr>
      <vt:lpstr>Σ19</vt:lpstr>
      <vt:lpstr>Σ20</vt:lpstr>
      <vt:lpstr>Σ21</vt:lpstr>
      <vt:lpstr>Σ22</vt:lpstr>
      <vt:lpstr>Σ23</vt:lpstr>
      <vt:lpstr>Σ24</vt:lpstr>
      <vt:lpstr>Σ25</vt:lpstr>
      <vt:lpstr>Σ26</vt:lpstr>
      <vt:lpstr>Σ27</vt:lpstr>
      <vt:lpstr>Σ28</vt:lpstr>
      <vt:lpstr>Σ29</vt:lpstr>
      <vt:lpstr>Σ30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Karavokyri Maria</dc:creator>
  <cp:lastModifiedBy>Papaioannou Stauros</cp:lastModifiedBy>
  <cp:lastPrinted>2017-06-19T07:53:49Z</cp:lastPrinted>
  <dcterms:created xsi:type="dcterms:W3CDTF">2013-05-29T08:54:11Z</dcterms:created>
  <dcterms:modified xsi:type="dcterms:W3CDTF">2026-09-04T09:32:26Z</dcterms:modified>
</cp:coreProperties>
</file>