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ESEPS\STATISTIKA\STATISTIKA_HELIOS\HLIOS_ MHNIAIES EKTHESEIS 19_02_2025\202607\202607\"/>
    </mc:Choice>
  </mc:AlternateContent>
  <xr:revisionPtr revIDLastSave="0" documentId="13_ncr:1_{15DDE110-3F9D-409E-B2F2-2D2CC3DF1DB5}" xr6:coauthVersionLast="47" xr6:coauthVersionMax="47" xr10:uidLastSave="{00000000-0000-0000-0000-000000000000}"/>
  <bookViews>
    <workbookView xWindow="-108" yWindow="-108" windowWidth="30936" windowHeight="16776" tabRatio="679" firstSheet="1" activeTab="1" xr2:uid="{00000000-000D-0000-FFFF-FFFF00000000}"/>
  </bookViews>
  <sheets>
    <sheet name="Περιεχόμενα " sheetId="43" r:id="rId1"/>
    <sheet name="Σ1" sheetId="41" r:id="rId2"/>
    <sheet name="Σ2" sheetId="42" r:id="rId3"/>
    <sheet name="Σ3" sheetId="33" r:id="rId4"/>
    <sheet name="Σ4" sheetId="28" r:id="rId5"/>
    <sheet name="Σ5" sheetId="3" r:id="rId6"/>
    <sheet name="Σ6" sheetId="31" r:id="rId7"/>
    <sheet name="Σ7" sheetId="7" r:id="rId8"/>
    <sheet name="Σ8" sheetId="22" r:id="rId9"/>
    <sheet name="Σ9" sheetId="5" r:id="rId10"/>
    <sheet name="Σ10" sheetId="4" r:id="rId11"/>
    <sheet name="Σ11" sheetId="30" r:id="rId12"/>
    <sheet name="Σ12" sheetId="8" r:id="rId13"/>
    <sheet name="Σ13" sheetId="1" r:id="rId14"/>
    <sheet name="Σ14" sheetId="38" r:id="rId15"/>
    <sheet name="Σ15" sheetId="2" r:id="rId16"/>
    <sheet name="Σ16" sheetId="39" r:id="rId17"/>
    <sheet name="Σ17" sheetId="6" r:id="rId18"/>
    <sheet name="Σ18" sheetId="9" r:id="rId19"/>
    <sheet name="Σ19" sheetId="10" r:id="rId20"/>
    <sheet name="Σ20" sheetId="11" r:id="rId21"/>
    <sheet name="Σ21" sheetId="14" r:id="rId22"/>
    <sheet name="Σ22" sheetId="29" r:id="rId23"/>
    <sheet name="Σ23" sheetId="13" r:id="rId24"/>
    <sheet name="Σ24" sheetId="15" r:id="rId25"/>
    <sheet name="Σ25" sheetId="17" r:id="rId26"/>
    <sheet name="Σ26" sheetId="27" r:id="rId27"/>
    <sheet name="Σ27" sheetId="32" r:id="rId28"/>
    <sheet name="Σ28" sheetId="18" r:id="rId29"/>
    <sheet name="Σ29" sheetId="20" r:id="rId30"/>
    <sheet name="Σ30" sheetId="21" r:id="rId31"/>
  </sheets>
  <definedNames>
    <definedName name="_xlnm._FilterDatabase" localSheetId="25" hidden="1">Σ25!$A$3:$L$102</definedName>
    <definedName name="_xlnm._FilterDatabase" localSheetId="26" hidden="1">Σ26!$A$3:$K$73</definedName>
    <definedName name="_xlnm._FilterDatabase" localSheetId="27" hidden="1">Σ27!$A$3:$K$73</definedName>
    <definedName name="_xlnm._FilterDatabase" localSheetId="8" hidden="1">Σ8!$A$2:$H$72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1" i="18" l="1"/>
  <c r="P11" i="18"/>
  <c r="O11" i="18"/>
  <c r="N11" i="18"/>
  <c r="M11" i="18"/>
  <c r="L11" i="18"/>
  <c r="K11" i="18"/>
  <c r="J11" i="18"/>
  <c r="I11" i="18"/>
  <c r="H11" i="18"/>
  <c r="G11" i="18"/>
  <c r="F11" i="18"/>
  <c r="E11" i="18"/>
  <c r="D11" i="18"/>
  <c r="C11" i="18"/>
  <c r="Q7" i="28"/>
  <c r="P7" i="28"/>
  <c r="O7" i="28"/>
  <c r="K7" i="28"/>
  <c r="I7" i="28"/>
  <c r="H7" i="28"/>
  <c r="G7" i="28"/>
  <c r="F7" i="28"/>
  <c r="E7" i="28"/>
  <c r="D7" i="28"/>
  <c r="C7" i="28"/>
  <c r="Q8" i="33" l="1"/>
  <c r="P8" i="33"/>
  <c r="O8" i="33"/>
  <c r="N8" i="33"/>
  <c r="M8" i="33"/>
  <c r="L8" i="33"/>
  <c r="K8" i="33"/>
  <c r="J8" i="33"/>
  <c r="I8" i="33"/>
  <c r="H8" i="33"/>
  <c r="G8" i="33"/>
  <c r="F8" i="33"/>
  <c r="E8" i="33"/>
  <c r="D8" i="33"/>
  <c r="C8" i="33"/>
  <c r="F89" i="30" l="1"/>
  <c r="D17" i="1" l="1"/>
  <c r="D11" i="1"/>
  <c r="D4" i="1"/>
  <c r="C23" i="1"/>
  <c r="C17" i="1"/>
  <c r="B17" i="1"/>
  <c r="C11" i="1"/>
  <c r="B11" i="1"/>
  <c r="C4" i="1"/>
  <c r="B4" i="1"/>
  <c r="C143" i="4" l="1"/>
  <c r="D63" i="10"/>
  <c r="E63" i="10"/>
  <c r="F63" i="10"/>
  <c r="G63" i="10"/>
  <c r="C24" i="6"/>
  <c r="I57" i="5" l="1"/>
  <c r="H57" i="5"/>
  <c r="G57" i="5"/>
  <c r="F57" i="5"/>
  <c r="E57" i="5"/>
  <c r="D57" i="5"/>
  <c r="C57" i="5"/>
  <c r="B23" i="14"/>
  <c r="B84" i="7"/>
  <c r="C84" i="7"/>
  <c r="D84" i="7"/>
  <c r="E84" i="7"/>
  <c r="F84" i="7"/>
  <c r="G84" i="7"/>
  <c r="H84" i="7"/>
  <c r="C56" i="9" l="1"/>
  <c r="D56" i="9"/>
  <c r="E56" i="9"/>
  <c r="F56" i="9"/>
  <c r="G56" i="9"/>
  <c r="H56" i="9"/>
  <c r="L63" i="14" l="1"/>
  <c r="K63" i="14"/>
  <c r="I63" i="14"/>
  <c r="H63" i="14"/>
  <c r="F63" i="14"/>
  <c r="E63" i="14"/>
  <c r="C63" i="14"/>
  <c r="B63" i="14"/>
  <c r="C21" i="11" l="1"/>
  <c r="B21" i="11"/>
  <c r="C11" i="11"/>
  <c r="B11" i="11"/>
  <c r="C33" i="6"/>
  <c r="F14" i="6" l="1"/>
  <c r="E14" i="6"/>
  <c r="D14" i="6"/>
  <c r="C14" i="6"/>
  <c r="K52" i="3" l="1"/>
  <c r="H52" i="3"/>
  <c r="E52" i="3"/>
  <c r="B52" i="3"/>
  <c r="K44" i="3"/>
  <c r="H44" i="3"/>
  <c r="E44" i="3"/>
  <c r="B44" i="3"/>
  <c r="K36" i="3"/>
  <c r="H36" i="3"/>
  <c r="E36" i="3"/>
  <c r="B36" i="3"/>
  <c r="K24" i="3"/>
  <c r="H24" i="3"/>
  <c r="E24" i="3"/>
  <c r="B24" i="3"/>
  <c r="K12" i="3"/>
  <c r="H12" i="3"/>
  <c r="E12" i="3"/>
  <c r="B12" i="3"/>
  <c r="C26" i="13" l="1"/>
  <c r="B11" i="38" l="1"/>
  <c r="C11" i="38"/>
  <c r="B17" i="38"/>
  <c r="C17" i="38"/>
  <c r="D17" i="38" l="1"/>
  <c r="D11" i="38"/>
  <c r="K23" i="14"/>
  <c r="H23" i="14"/>
  <c r="E23" i="14"/>
  <c r="C31" i="11" l="1"/>
  <c r="B31" i="11"/>
  <c r="B12" i="39" l="1"/>
  <c r="E12" i="39"/>
  <c r="H12" i="39"/>
  <c r="K12" i="39"/>
  <c r="B24" i="39"/>
  <c r="E24" i="39"/>
  <c r="H24" i="39"/>
  <c r="K24" i="39"/>
  <c r="B44" i="39" l="1"/>
  <c r="E44" i="39"/>
  <c r="H44" i="39"/>
  <c r="K44" i="39"/>
  <c r="K52" i="39" l="1"/>
  <c r="H52" i="39"/>
  <c r="E52" i="39"/>
  <c r="B52" i="39"/>
  <c r="K36" i="39"/>
  <c r="H36" i="39"/>
  <c r="E36" i="39"/>
  <c r="B36" i="39"/>
  <c r="C4" i="38" l="1"/>
  <c r="C28" i="38" s="1"/>
  <c r="B4" i="38"/>
  <c r="B28" i="38" s="1"/>
  <c r="D4" i="38" l="1"/>
  <c r="C28" i="1" l="1"/>
  <c r="B28" i="1"/>
</calcChain>
</file>

<file path=xl/sharedStrings.xml><?xml version="1.0" encoding="utf-8"?>
<sst xmlns="http://schemas.openxmlformats.org/spreadsheetml/2006/main" count="3244" uniqueCount="811">
  <si>
    <t>Κατηγορία Σύνταξης</t>
  </si>
  <si>
    <t>Πλήθος</t>
  </si>
  <si>
    <t>Μηνιαίο Ποσό</t>
  </si>
  <si>
    <t>Μέση Σύνταξη</t>
  </si>
  <si>
    <t>Α. Κύρια</t>
  </si>
  <si>
    <t>Γήρατος</t>
  </si>
  <si>
    <t>Θανάτου</t>
  </si>
  <si>
    <t>Αναπηρική</t>
  </si>
  <si>
    <t>Λοιπά</t>
  </si>
  <si>
    <t>Β. Επικουρική</t>
  </si>
  <si>
    <t>ΣΥΝΟΛΟ</t>
  </si>
  <si>
    <t>Κατηγορία Συνταξιούχων</t>
  </si>
  <si>
    <t>Μέσο Μηνιαίο Εισόδημα από συντάξεις</t>
  </si>
  <si>
    <t>Α.Γήρατος</t>
  </si>
  <si>
    <t>Υπηκοότητα</t>
  </si>
  <si>
    <t>Πλήθος Συντάξεων</t>
  </si>
  <si>
    <t>ΗΝΩΜ.ΒΑΣΙΛΕΙΟ-ΜΕΓ.ΒΡΕΤΤΑΝΙΑ</t>
  </si>
  <si>
    <t>Α/Α</t>
  </si>
  <si>
    <t>Εύρος Ποσού</t>
  </si>
  <si>
    <t>Αναπηρικές</t>
  </si>
  <si>
    <t>Λοιπές</t>
  </si>
  <si>
    <t>Μ.Ο.</t>
  </si>
  <si>
    <t>Α. Κύριες</t>
  </si>
  <si>
    <t>1000-1500</t>
  </si>
  <si>
    <t>1500-2000</t>
  </si>
  <si>
    <t>2000-2500</t>
  </si>
  <si>
    <t>Σύνολο Κύριες</t>
  </si>
  <si>
    <t>Β. Επικουρικές</t>
  </si>
  <si>
    <t>Σύνολο Επικουρικές</t>
  </si>
  <si>
    <t>Σύνολο Λοιπές</t>
  </si>
  <si>
    <t xml:space="preserve">Νομός           </t>
  </si>
  <si>
    <t xml:space="preserve">Κύριες   </t>
  </si>
  <si>
    <t>Επικουρικές</t>
  </si>
  <si>
    <t>Χωρίς Ένδειξη</t>
  </si>
  <si>
    <t>ΑΙΤΩΛΟΑΚΑΡΝΑΝΙΑΣ</t>
  </si>
  <si>
    <t>Αριθμός Καταβαλλόμενων Συντάξεων</t>
  </si>
  <si>
    <t>Συνταξιούχοι</t>
  </si>
  <si>
    <t>Κύριες Συντάξεις</t>
  </si>
  <si>
    <t>Επικουρικές Συντάξεις</t>
  </si>
  <si>
    <t>Λοιπές Συντάξεις</t>
  </si>
  <si>
    <t>Αριθμός Καταβαλλόμενων Κύριων Συντάξεων</t>
  </si>
  <si>
    <t>Αριθμός Καταβαλλόμενων Επικουρικών Συντάξεων</t>
  </si>
  <si>
    <t>Κατανομή Κατά Αριθμό Κύριων Συντάξεων</t>
  </si>
  <si>
    <t>Κωδικός ΦΚΑ</t>
  </si>
  <si>
    <t xml:space="preserve">Συντομογραφία  </t>
  </si>
  <si>
    <t>Αναπηρίας</t>
  </si>
  <si>
    <t>*</t>
  </si>
  <si>
    <t>**</t>
  </si>
  <si>
    <t>Οι Νομοί προέκυψαν από τον Ταχυδρομικό Κώδικα που έχει καταχωρηθεί από τους ΦΚΑ</t>
  </si>
  <si>
    <t>Άλλη κατηγορία</t>
  </si>
  <si>
    <t>Ποσό</t>
  </si>
  <si>
    <t>Όλες οι Συντάξεις</t>
  </si>
  <si>
    <t>A/A</t>
  </si>
  <si>
    <t>Ειδικές Περιπτώσεις</t>
  </si>
  <si>
    <t>Σύνολο Συντάξεων</t>
  </si>
  <si>
    <t>ΙΚΑ</t>
  </si>
  <si>
    <t>ΤΣΕΑΠΓΣΟ</t>
  </si>
  <si>
    <t>ΤΣΠΕΤΕ</t>
  </si>
  <si>
    <t>ΤΣΠΠΑΤΕ</t>
  </si>
  <si>
    <t>ΤΑΠΕΤΒΑ</t>
  </si>
  <si>
    <t>ΤΑΠΟΤΕ</t>
  </si>
  <si>
    <t>ΟΑΕΕ-ΤΕΒΕ</t>
  </si>
  <si>
    <t>ΕΤΑΑ-ΤΣΑΥ</t>
  </si>
  <si>
    <t>ΕΤΑΑ-ΤΣΜΕΔΕ</t>
  </si>
  <si>
    <t>ΝΑΤ</t>
  </si>
  <si>
    <t>ΜΤΣ</t>
  </si>
  <si>
    <t>ΜΤΝ</t>
  </si>
  <si>
    <t>ΜΤΑ</t>
  </si>
  <si>
    <t>ΜΤΠΥ</t>
  </si>
  <si>
    <t>ΕΚΟΕΜΝ</t>
  </si>
  <si>
    <t>9 Συντάξεις</t>
  </si>
  <si>
    <t>8 Συντάξεις</t>
  </si>
  <si>
    <t>7 Συντάξεις</t>
  </si>
  <si>
    <t>ΕΚΟEΜΣ</t>
  </si>
  <si>
    <t>10 Συντάξεις</t>
  </si>
  <si>
    <t>ΟΑΕΕ-ΤΣΑ</t>
  </si>
  <si>
    <t>&lt;=25</t>
  </si>
  <si>
    <t>26-50</t>
  </si>
  <si>
    <t>&gt;=70</t>
  </si>
  <si>
    <t xml:space="preserve">0-500    </t>
  </si>
  <si>
    <t xml:space="preserve">500-1000 </t>
  </si>
  <si>
    <t>Λάθος Κωδικός Χώρας Υπηκοότητας</t>
  </si>
  <si>
    <t>2500-2750</t>
  </si>
  <si>
    <t>2750-3000</t>
  </si>
  <si>
    <t>3000-3250</t>
  </si>
  <si>
    <t>3250-3500</t>
  </si>
  <si>
    <t>3500-3750</t>
  </si>
  <si>
    <t>3750-4000</t>
  </si>
  <si>
    <t>4000-4250</t>
  </si>
  <si>
    <t>4250-4500</t>
  </si>
  <si>
    <t>4500-4750</t>
  </si>
  <si>
    <t>4750-5000</t>
  </si>
  <si>
    <t>5000-5250</t>
  </si>
  <si>
    <t>5250-5500</t>
  </si>
  <si>
    <t xml:space="preserve">Άνω των 5500   </t>
  </si>
  <si>
    <t>51-55</t>
  </si>
  <si>
    <t>56-60</t>
  </si>
  <si>
    <t>61-65</t>
  </si>
  <si>
    <t>66-70</t>
  </si>
  <si>
    <t>71-75</t>
  </si>
  <si>
    <t>76-80</t>
  </si>
  <si>
    <t>81-85</t>
  </si>
  <si>
    <t>ΗΛΙΚΙΑ</t>
  </si>
  <si>
    <t>Συν. Ποσό</t>
  </si>
  <si>
    <t>ΟΛΕΣ ΟΙ ΣΥΝΤΑΞΕΙΣ</t>
  </si>
  <si>
    <t>ΓΗΡΑΤΟΣ</t>
  </si>
  <si>
    <t>ΘΑΝΑΤΟΥ</t>
  </si>
  <si>
    <t>ΑΝΑΠΗΡΙΑΣ</t>
  </si>
  <si>
    <t>ΛΟΙΠΕΣ</t>
  </si>
  <si>
    <t>86-90</t>
  </si>
  <si>
    <t>91-95</t>
  </si>
  <si>
    <t>&gt;95</t>
  </si>
  <si>
    <t>Συνολικό Ποσό</t>
  </si>
  <si>
    <t>ΑΖΕΡΜΠΑΙΤΖΑΝ</t>
  </si>
  <si>
    <t>ΑΙΓΥΠΤΟΣ</t>
  </si>
  <si>
    <t>ΑΙΘΙΟΠΙΑ</t>
  </si>
  <si>
    <t>ΑΛΒΑΝΙΑ</t>
  </si>
  <si>
    <t>ΑΛΛΗ ΧΩΡΑ</t>
  </si>
  <si>
    <t>62</t>
  </si>
  <si>
    <t>ΑΡΓΕΝΤΙΝΗ</t>
  </si>
  <si>
    <t>ΑΡΜΕΝΙΑ</t>
  </si>
  <si>
    <t>68</t>
  </si>
  <si>
    <t>ΑΥΣΤΡΑΛΙΑ</t>
  </si>
  <si>
    <t>65</t>
  </si>
  <si>
    <t>ΑΥΣΤΡΙΑ</t>
  </si>
  <si>
    <t>ΒΕΛΓΙΟ</t>
  </si>
  <si>
    <t>ΒΙΕΤΝΑΜ</t>
  </si>
  <si>
    <t>ΒΟΛΙΒΙΑ</t>
  </si>
  <si>
    <t>ΒΟΣΝΙΑ ΚΑΙ ΕΡΖΕΓΟΒΙΝΗ</t>
  </si>
  <si>
    <t>ΒΟΥΛΓΑΡΙΑ</t>
  </si>
  <si>
    <t>ΒΡΑΖΙΛΙΑ</t>
  </si>
  <si>
    <t>ΓΑΛΛΙΑ</t>
  </si>
  <si>
    <t>ΓΕΡΜΑΝΙΑ</t>
  </si>
  <si>
    <t>ΓΕΩΡΓΙΑ</t>
  </si>
  <si>
    <t>ΓΙΟΥΓΚΟΣΛΑΒΙΑ</t>
  </si>
  <si>
    <t>ΓΚΑΜΠΙΑ</t>
  </si>
  <si>
    <t>ΓΚΑΝΑ</t>
  </si>
  <si>
    <t>ΓΚΟΥΑΜ</t>
  </si>
  <si>
    <t>ΔΑΝΙΑ</t>
  </si>
  <si>
    <t>ΔΟΜΗΝΙΚΑΝΙΚΗ ΔΗΜΟΚΡΑΤΙΑ</t>
  </si>
  <si>
    <t>ΕΛΒΕΤΙΑ</t>
  </si>
  <si>
    <t>ΕΛΛΑΔΑ</t>
  </si>
  <si>
    <t>ΕΡΥΘΡΑΙΑ</t>
  </si>
  <si>
    <t>ΗΠΑ</t>
  </si>
  <si>
    <t>ΙΑΠΩΝΙΑ</t>
  </si>
  <si>
    <t>ΙΝΔΙΑ</t>
  </si>
  <si>
    <t>ΙΝΔΟΝΗΣΙΑ</t>
  </si>
  <si>
    <t>ΙΟΡΔΑΝΙΑ</t>
  </si>
  <si>
    <t>ΙΡΑΚ</t>
  </si>
  <si>
    <t>ΙΡΑΝ</t>
  </si>
  <si>
    <t>ΙΡΛΑΝΔΙΑ</t>
  </si>
  <si>
    <t>ΙΣΠΑΝΙΑ</t>
  </si>
  <si>
    <t>ΙΣΡΑΗΛ</t>
  </si>
  <si>
    <t>ΙΤΑΛΙΑ</t>
  </si>
  <si>
    <t>ΚΑΖΑΚΧΣΤΑΝ</t>
  </si>
  <si>
    <t>ΚΑΝΑΔΑΣ</t>
  </si>
  <si>
    <t>ΚΟΛΟΜΒΙΑ</t>
  </si>
  <si>
    <t>ΚΟΣΤΑ ΡΙΚΑ</t>
  </si>
  <si>
    <t>ΚΟΥΒΑ</t>
  </si>
  <si>
    <t>ΚΟΥΒΕΙΤ</t>
  </si>
  <si>
    <t>ΚΡΟΑΤΙΑ</t>
  </si>
  <si>
    <t>ΚΥΠΡΟΣ</t>
  </si>
  <si>
    <t>ΛΕΤΟΝΙΑ</t>
  </si>
  <si>
    <t>ΛΕΥΚΟΡΩΣΙΑ</t>
  </si>
  <si>
    <t>ΛΙΒΑΝΟΣ</t>
  </si>
  <si>
    <t>ΛΙΒΥΗ</t>
  </si>
  <si>
    <t>ΛΙΘΟΥΑΝΙΑ</t>
  </si>
  <si>
    <t>ΜΑΛΤΑ</t>
  </si>
  <si>
    <t>ΜΑΡΟΚΟ</t>
  </si>
  <si>
    <t>ΜΟΛΔΑΒΙΑ</t>
  </si>
  <si>
    <t>58</t>
  </si>
  <si>
    <t>ΜΠΑΝΓΚΛΑΝΤΕΣ</t>
  </si>
  <si>
    <t>ΜΠΟΥΡΟΥΝΤΙ</t>
  </si>
  <si>
    <t>ΝΕΑ ΖΗΛΑΝΔΙΑ</t>
  </si>
  <si>
    <t>ΝΙΓΗΡΙΑ</t>
  </si>
  <si>
    <t>ΝΙΚΑΡΑΓΟΥΑ</t>
  </si>
  <si>
    <t>ΝΟΡΒΗΓΙΑ</t>
  </si>
  <si>
    <t>ΝΟΤΙΟΣ ΑΦΡΙΚΗ</t>
  </si>
  <si>
    <t>ΟΛΛΑΝΔΙΑ</t>
  </si>
  <si>
    <t>ΟΥΓΓΑΡΙΑ</t>
  </si>
  <si>
    <t>ΟΥΓΚΑΝΤΑ</t>
  </si>
  <si>
    <t>ΟΥΖΜΠΕΚΙΣΤΑΝ</t>
  </si>
  <si>
    <t>ΟΥΚΡΑΝΙΑ</t>
  </si>
  <si>
    <t>ΟΥΡΟΥΓΟΥΑΗ</t>
  </si>
  <si>
    <t>ΠΑΚΙΣΤΑΝ</t>
  </si>
  <si>
    <t>ΠΑΝΑΜΑΣ</t>
  </si>
  <si>
    <t>ΠΑΡΑΓΟΥΑΗ</t>
  </si>
  <si>
    <t>ΠΕΡΟΥ</t>
  </si>
  <si>
    <t>ΠΟΛΩΝΙΑ</t>
  </si>
  <si>
    <t>ΡΟΥΜΑΝΙΑ</t>
  </si>
  <si>
    <t>ΡΩΣΙΑ</t>
  </si>
  <si>
    <t>ΣΕΡΒΙΑ</t>
  </si>
  <si>
    <t>ΣΕΥΧΕΛΛΕΣ</t>
  </si>
  <si>
    <t>ΣΙΝΓΚΑΠΟΥΡΗ</t>
  </si>
  <si>
    <t>ΣΛΟΒΑΚΙΑ</t>
  </si>
  <si>
    <t>ΣΟΥΔΑΝ</t>
  </si>
  <si>
    <t>ΣΟΥΗΔΙΑ</t>
  </si>
  <si>
    <t>ΣΡΙ ΛΑΝΚΑ</t>
  </si>
  <si>
    <t>ΣΥΡΙΑ</t>
  </si>
  <si>
    <t>ΤΑΝΖΑΝΙΑ</t>
  </si>
  <si>
    <t>ΤΑΥΛΑΝΔΗ</t>
  </si>
  <si>
    <t>ΤΟΥΡΚΙΑ</t>
  </si>
  <si>
    <t>ΤΣΕΧΙΑ</t>
  </si>
  <si>
    <t>ΤΥΝΗΣΙΑ</t>
  </si>
  <si>
    <t>ΦΙΛΙΠΠΙΝΕΣ</t>
  </si>
  <si>
    <t>ΦΙΝΛΑΝΔΙΑ</t>
  </si>
  <si>
    <t>ΦΥΡΟΜ</t>
  </si>
  <si>
    <t>ΧΙΛΗ</t>
  </si>
  <si>
    <t>ΑΡΓΟΛΙΔΑΣ</t>
  </si>
  <si>
    <t>ΑΡΚΑΔΙΑΣ</t>
  </si>
  <si>
    <t>ΑΡΤΑΣ</t>
  </si>
  <si>
    <t>ΑΤΤΙΚΗΣ</t>
  </si>
  <si>
    <t>ΑΧΑΙΑΣ</t>
  </si>
  <si>
    <t>ΒΟΙΩΤΙΑΣ</t>
  </si>
  <si>
    <t>ΓΡΕΒΕΝΩΝ</t>
  </si>
  <si>
    <t>ΔΡΑΜΑΣ</t>
  </si>
  <si>
    <t>ΔΩΔΕΚΑΝΗΣΟΥ</t>
  </si>
  <si>
    <t>ΕΒΡΟΥ</t>
  </si>
  <si>
    <t>ΕΥΒΟΙΑΣ</t>
  </si>
  <si>
    <t>ΕΥΡΥΤΑΝΙΑΣ</t>
  </si>
  <si>
    <t>ΖΑΚΥΝΘΟΥ</t>
  </si>
  <si>
    <t>ΗΛΕΙΑΣ</t>
  </si>
  <si>
    <t>ΗΜΑΘΙΑΣ</t>
  </si>
  <si>
    <t>ΗΡΑΚΛΕΙΟΥ</t>
  </si>
  <si>
    <t>ΘΕΣΠΡΩΤΙΑΣ</t>
  </si>
  <si>
    <t>ΘΕΣΣΑΛΟΝΙΚΗΣ</t>
  </si>
  <si>
    <t>ΙΩΑΝΝΙΝΩΝ</t>
  </si>
  <si>
    <t>ΚΑΒΑΛΑΣ</t>
  </si>
  <si>
    <t>ΚΑΡΔΙΤΣΑΣ</t>
  </si>
  <si>
    <t>ΚΑΣΤΟΡΙΑΣ</t>
  </si>
  <si>
    <t>ΚΕΡΚΥΡΑΣ</t>
  </si>
  <si>
    <t>ΚΕΦΑΛΛΗΝΙΑΣ</t>
  </si>
  <si>
    <t>ΚΙΛΚΙΣ</t>
  </si>
  <si>
    <t>ΚΟΖΑΝΗΣ</t>
  </si>
  <si>
    <t>ΚΟΡΙΝΘΙΑΣ</t>
  </si>
  <si>
    <t>ΚΥΚΛΑΔΩΝ</t>
  </si>
  <si>
    <t>ΛΑΚΩΝΙΑΣ</t>
  </si>
  <si>
    <t>ΛΑΡΙΣΗΣ</t>
  </si>
  <si>
    <t>ΛΑΣΙΘΙΟΥ</t>
  </si>
  <si>
    <t>ΛΕΣΒΟΥ</t>
  </si>
  <si>
    <t>ΛΕΥΚΑΔΑΣ</t>
  </si>
  <si>
    <t>ΜΑΓΝΗΣΙΑΣ</t>
  </si>
  <si>
    <t>ΜΕΣΣΗΝΙΑΣ</t>
  </si>
  <si>
    <t>ΞΑΝΘΗΣ</t>
  </si>
  <si>
    <t>ΠΕΛΛΗΣ</t>
  </si>
  <si>
    <t>ΠΙΕΡΙΑΣ</t>
  </si>
  <si>
    <t>ΠΡΕΒΕΖΗΣ</t>
  </si>
  <si>
    <t>ΡΕΘΥΜΝΗΣ</t>
  </si>
  <si>
    <t>ΡΟΔΟΠΗΣ</t>
  </si>
  <si>
    <t>ΣΑΜΟΥ</t>
  </si>
  <si>
    <t>ΣΕΡΡΩΝ</t>
  </si>
  <si>
    <t>ΤΡΙΚΑΛΩΝ</t>
  </si>
  <si>
    <t>ΦΘΙΩΤΙΔΑΣ</t>
  </si>
  <si>
    <t>ΦΛΩΡΙΝΑΣ</t>
  </si>
  <si>
    <t>ΦΩΚΙΔΑΣ</t>
  </si>
  <si>
    <t>ΧΑΛΚΙΔΙΚΗΣ</t>
  </si>
  <si>
    <t>ΧΑΝΙΩΝ</t>
  </si>
  <si>
    <t>ΧΙΟΥ</t>
  </si>
  <si>
    <t>10000</t>
  </si>
  <si>
    <t>21001</t>
  </si>
  <si>
    <t>21002</t>
  </si>
  <si>
    <t>21003</t>
  </si>
  <si>
    <t>21007</t>
  </si>
  <si>
    <t>21009</t>
  </si>
  <si>
    <t>21011</t>
  </si>
  <si>
    <t>21012</t>
  </si>
  <si>
    <t>21013</t>
  </si>
  <si>
    <t>21018</t>
  </si>
  <si>
    <t>21019</t>
  </si>
  <si>
    <t>21020</t>
  </si>
  <si>
    <t>21021</t>
  </si>
  <si>
    <t>21022</t>
  </si>
  <si>
    <t>21026</t>
  </si>
  <si>
    <t>22003</t>
  </si>
  <si>
    <t>22004</t>
  </si>
  <si>
    <t>22015</t>
  </si>
  <si>
    <t>22016</t>
  </si>
  <si>
    <t>22017</t>
  </si>
  <si>
    <t>22020</t>
  </si>
  <si>
    <t>22022</t>
  </si>
  <si>
    <t>22026</t>
  </si>
  <si>
    <t>22035</t>
  </si>
  <si>
    <t>22036</t>
  </si>
  <si>
    <t>22037</t>
  </si>
  <si>
    <t>22041</t>
  </si>
  <si>
    <t>22047</t>
  </si>
  <si>
    <t>22054</t>
  </si>
  <si>
    <t>22060</t>
  </si>
  <si>
    <t>22070</t>
  </si>
  <si>
    <t>22076</t>
  </si>
  <si>
    <t>22077</t>
  </si>
  <si>
    <t>22078</t>
  </si>
  <si>
    <t>22079</t>
  </si>
  <si>
    <t>22080</t>
  </si>
  <si>
    <t>22081</t>
  </si>
  <si>
    <t>22146</t>
  </si>
  <si>
    <t>24005</t>
  </si>
  <si>
    <t>31001</t>
  </si>
  <si>
    <t>32001</t>
  </si>
  <si>
    <t>32002</t>
  </si>
  <si>
    <t>32003</t>
  </si>
  <si>
    <t>32004</t>
  </si>
  <si>
    <t>32022</t>
  </si>
  <si>
    <t>32023</t>
  </si>
  <si>
    <t>Α. ΑΝΔΡΕΣ</t>
  </si>
  <si>
    <t>Β. ΓΥΝΑΙΚΕΣ</t>
  </si>
  <si>
    <t>Γ. ΧΩΡΙΣ ΕΝΔΕΙΞΗ ΦΥΛΟΥ</t>
  </si>
  <si>
    <t>Ηλικία</t>
  </si>
  <si>
    <t>51</t>
  </si>
  <si>
    <t>52</t>
  </si>
  <si>
    <t>53</t>
  </si>
  <si>
    <t>54</t>
  </si>
  <si>
    <t>55</t>
  </si>
  <si>
    <t>56</t>
  </si>
  <si>
    <t>57</t>
  </si>
  <si>
    <t>59</t>
  </si>
  <si>
    <t>60</t>
  </si>
  <si>
    <t>61</t>
  </si>
  <si>
    <t>63</t>
  </si>
  <si>
    <t>64</t>
  </si>
  <si>
    <t>66</t>
  </si>
  <si>
    <t>67</t>
  </si>
  <si>
    <t>69</t>
  </si>
  <si>
    <t>ΕΤΑΤ-ΤΑΠΤΠ</t>
  </si>
  <si>
    <t xml:space="preserve">ΙΚΑ            </t>
  </si>
  <si>
    <t xml:space="preserve">ΟΑΕΕ-ΤΣΑ       </t>
  </si>
  <si>
    <t xml:space="preserve">ΤΣΕΑΠΓΣΟ       </t>
  </si>
  <si>
    <t xml:space="preserve">ΤΣΠΗΣΑΠ        </t>
  </si>
  <si>
    <t xml:space="preserve">ΤΣΠΕΤΕ         </t>
  </si>
  <si>
    <t xml:space="preserve">ΤΣΠΤΕ          </t>
  </si>
  <si>
    <t xml:space="preserve">ΤΣΠΠΑΤΕ        </t>
  </si>
  <si>
    <t xml:space="preserve">ΤΑΠΙΛΤ         </t>
  </si>
  <si>
    <t xml:space="preserve">ΤΑΠΕΤΒΑ        </t>
  </si>
  <si>
    <t xml:space="preserve">ΤΑΠΟΤΕ         </t>
  </si>
  <si>
    <t xml:space="preserve">ΟΑΕΕ-ΤΕΒΕ      </t>
  </si>
  <si>
    <t xml:space="preserve">ΕΤΑΑ-ΤΣΑΥ      </t>
  </si>
  <si>
    <t xml:space="preserve">ΕΤΑΑ-ΤΣΜΕΔΕ    </t>
  </si>
  <si>
    <t xml:space="preserve">ΟΠΣ-ΙΚΑ        </t>
  </si>
  <si>
    <t xml:space="preserve">ΕΤΑΤ-ΤΑΠΤΠ     </t>
  </si>
  <si>
    <t xml:space="preserve">ΕΤΕΑ-ΕΤΕΑΜ-ΟΠΣ </t>
  </si>
  <si>
    <t xml:space="preserve">ΠΛΟΗΓΗΣΗ       </t>
  </si>
  <si>
    <t xml:space="preserve">ΟΠΑΔ-ΤΥΔΚΥ     </t>
  </si>
  <si>
    <t xml:space="preserve">ΝΑΤ            </t>
  </si>
  <si>
    <t xml:space="preserve">ΜΤΣ            </t>
  </si>
  <si>
    <t xml:space="preserve">ΜΤΝ            </t>
  </si>
  <si>
    <t xml:space="preserve">ΜΤΑ            </t>
  </si>
  <si>
    <t xml:space="preserve">ΜΤΠΥ           </t>
  </si>
  <si>
    <t xml:space="preserve">ΕΚΟΕΜΝ         </t>
  </si>
  <si>
    <t xml:space="preserve">ΕΚΟEΜΣ         </t>
  </si>
  <si>
    <t>21006</t>
  </si>
  <si>
    <t>22009</t>
  </si>
  <si>
    <t>22082</t>
  </si>
  <si>
    <t>ΕΤΑΑ-ΤΑΝ</t>
  </si>
  <si>
    <t>ΤΣΠΕΑΘ</t>
  </si>
  <si>
    <t>ΤΑΙΣΥΤ</t>
  </si>
  <si>
    <t>ΤΑΠ-ΔΕΗ</t>
  </si>
  <si>
    <t xml:space="preserve">ΤΑΝΠΤ-ΟΑΕΕ     </t>
  </si>
  <si>
    <t xml:space="preserve">ΕΤΑΑ-ΤΑΝ       </t>
  </si>
  <si>
    <t xml:space="preserve">ΤΣΠΕΑΘ         </t>
  </si>
  <si>
    <t xml:space="preserve">ΤΑΙΣΥΤ         </t>
  </si>
  <si>
    <t xml:space="preserve">ΤΣΕΥΠΑ         </t>
  </si>
  <si>
    <t xml:space="preserve">ΤΣΕΥΠΘ         </t>
  </si>
  <si>
    <t xml:space="preserve">ΤΑΤΤΑΘ         </t>
  </si>
  <si>
    <t xml:space="preserve">ΤΑΠ-ΔΕΗ        </t>
  </si>
  <si>
    <t xml:space="preserve">ΤΑΦΕΕΤ         </t>
  </si>
  <si>
    <t xml:space="preserve">ΤΑΑΞΤ          </t>
  </si>
  <si>
    <t xml:space="preserve">ΤΑΙΗΕΑΘ        </t>
  </si>
  <si>
    <t>1=Εποπτεύων, 
0=ΦΚΑ</t>
  </si>
  <si>
    <t>ΕΠΟΠΤΕΥΩΝ ΦΟΡΕΑΣ</t>
  </si>
  <si>
    <t>ΓΛΚ</t>
  </si>
  <si>
    <t>ΕΚΟΕΜΣ</t>
  </si>
  <si>
    <t>ΕΤΑΑ</t>
  </si>
  <si>
    <t>ΕΤΑΠ-ΜΜΕ</t>
  </si>
  <si>
    <t>ΤΣΕΥΠΑ</t>
  </si>
  <si>
    <t>ΤΣΕΥΠΘ</t>
  </si>
  <si>
    <t>ΤΑΤΤΑΘ</t>
  </si>
  <si>
    <t>ΤΑΦΕΕΤ</t>
  </si>
  <si>
    <t>ΤΑΑΞΤ</t>
  </si>
  <si>
    <t>ΤΑΙΗΕΑΘ</t>
  </si>
  <si>
    <t>ΕΤΑΤ</t>
  </si>
  <si>
    <t>ΕΤΕΑ-ΕΤΕΑΜ-ΟΠΣ</t>
  </si>
  <si>
    <t>ΤΣΠΗΣΑΠ</t>
  </si>
  <si>
    <t>ΤΑΠΙΛΤ</t>
  </si>
  <si>
    <t>ΟΠΣ-ΙΚΑ</t>
  </si>
  <si>
    <t xml:space="preserve">ΜΤΑ </t>
  </si>
  <si>
    <t>ΟΑΕΕ</t>
  </si>
  <si>
    <t>ΤΑΝΠΤ-ΟΑΕΕ</t>
  </si>
  <si>
    <t>ΠΛΟΗΓΗΣΗ</t>
  </si>
  <si>
    <t>ΤΣΠΤΕ</t>
  </si>
  <si>
    <t>ΟΠΑΔ-ΤΥΔΚΥ</t>
  </si>
  <si>
    <t>21101</t>
  </si>
  <si>
    <t>22161</t>
  </si>
  <si>
    <t>21031</t>
  </si>
  <si>
    <t>22073</t>
  </si>
  <si>
    <t>21025</t>
  </si>
  <si>
    <t>21030</t>
  </si>
  <si>
    <t>22072</t>
  </si>
  <si>
    <t>21023</t>
  </si>
  <si>
    <t>21024</t>
  </si>
  <si>
    <t>22075</t>
  </si>
  <si>
    <t>22046</t>
  </si>
  <si>
    <t>22045</t>
  </si>
  <si>
    <t>22160</t>
  </si>
  <si>
    <t>21032</t>
  </si>
  <si>
    <t>21010</t>
  </si>
  <si>
    <t>21004</t>
  </si>
  <si>
    <t>22071</t>
  </si>
  <si>
    <t>22021</t>
  </si>
  <si>
    <t>21015</t>
  </si>
  <si>
    <t>21027</t>
  </si>
  <si>
    <t>21227</t>
  </si>
  <si>
    <t>22200</t>
  </si>
  <si>
    <t>21008</t>
  </si>
  <si>
    <t>23005</t>
  </si>
  <si>
    <t>ΜΕΞΙΚΟ</t>
  </si>
  <si>
    <t>ΝΕΑ ΓΟΥΙΝΕΑ</t>
  </si>
  <si>
    <t>ΔΗΜΟΣΙΟ</t>
  </si>
  <si>
    <t>ΖΙΜΠΑΜΠΟΥΕ</t>
  </si>
  <si>
    <t>Φορέας</t>
  </si>
  <si>
    <t>Κωδικός</t>
  </si>
  <si>
    <t>Other</t>
  </si>
  <si>
    <t>ΑΦΓΑΝΙΣΤΑΝ</t>
  </si>
  <si>
    <t>ΛΟΥΞΕΜΒΟΥΡΓΟ</t>
  </si>
  <si>
    <t>ΣΛΟΒΕΝΙΑ</t>
  </si>
  <si>
    <t>Όπου το στοιχείο Κωδικού Χώρας Υπηκοότητας είναι κενό λογίζεται ΕΛΛΗΝΙΚΗ</t>
  </si>
  <si>
    <t>ΕΤΑΤ-ΛΑΚ</t>
  </si>
  <si>
    <t>ΖΑΜΠΙΑ</t>
  </si>
  <si>
    <t>ΠΡΑΣΙΝΟ ΑΚΡΩΤΗΡΙΟ</t>
  </si>
  <si>
    <t>ΣΑΝ ΜΑΡΙΝΟ</t>
  </si>
  <si>
    <t xml:space="preserve">ΕΤΑΤ-ΛΑΚ       </t>
  </si>
  <si>
    <t/>
  </si>
  <si>
    <t>Σύνολο:</t>
  </si>
  <si>
    <t>Διάμεσος</t>
  </si>
  <si>
    <t>Γ. Μερίσματα</t>
  </si>
  <si>
    <t>Μερίσματα</t>
  </si>
  <si>
    <t xml:space="preserve">0,01-500    </t>
  </si>
  <si>
    <t xml:space="preserve">500,01-1000 </t>
  </si>
  <si>
    <t>1000,01-1500</t>
  </si>
  <si>
    <t>1500,01-2000</t>
  </si>
  <si>
    <t>2000,01-2500</t>
  </si>
  <si>
    <t xml:space="preserve">Άνω των 2500,01 </t>
  </si>
  <si>
    <t xml:space="preserve">0,01-100     </t>
  </si>
  <si>
    <t xml:space="preserve">100,01-200   </t>
  </si>
  <si>
    <t xml:space="preserve">200,01-300   </t>
  </si>
  <si>
    <t xml:space="preserve">300,01-400   </t>
  </si>
  <si>
    <t xml:space="preserve">400,01-500   </t>
  </si>
  <si>
    <t xml:space="preserve">500,01-1000  </t>
  </si>
  <si>
    <t xml:space="preserve">1000,01-1500 </t>
  </si>
  <si>
    <t xml:space="preserve">1500,01-2000 </t>
  </si>
  <si>
    <t xml:space="preserve">2000,01-2500 </t>
  </si>
  <si>
    <t>0,01-100</t>
  </si>
  <si>
    <t>100,01-200</t>
  </si>
  <si>
    <t>200,01-300</t>
  </si>
  <si>
    <t>300,01-400</t>
  </si>
  <si>
    <t>400,01-500</t>
  </si>
  <si>
    <t>500,01-600</t>
  </si>
  <si>
    <t>600,01-700</t>
  </si>
  <si>
    <t>700,01-800</t>
  </si>
  <si>
    <t>800,01-900</t>
  </si>
  <si>
    <t>900,01-1000</t>
  </si>
  <si>
    <t>1000,01-1100</t>
  </si>
  <si>
    <t>1100,01-1200</t>
  </si>
  <si>
    <t>1200,01-1300</t>
  </si>
  <si>
    <t>1300,01-1400</t>
  </si>
  <si>
    <t>1400,01-1500</t>
  </si>
  <si>
    <t>1500,01-1600</t>
  </si>
  <si>
    <t>1600,01-1700</t>
  </si>
  <si>
    <t>1700,01-1800</t>
  </si>
  <si>
    <t>1800,01-1900</t>
  </si>
  <si>
    <t>1900,01-2000</t>
  </si>
  <si>
    <t>2000,01-2250</t>
  </si>
  <si>
    <t>2250,01-2500</t>
  </si>
  <si>
    <t>2500,01-2750</t>
  </si>
  <si>
    <t>2750,01-3000</t>
  </si>
  <si>
    <t>3000,01-3250</t>
  </si>
  <si>
    <t>3250,01-3500</t>
  </si>
  <si>
    <t>3500,01-3750</t>
  </si>
  <si>
    <t>3750,01-4000</t>
  </si>
  <si>
    <t>4000,01-4250</t>
  </si>
  <si>
    <t>4250,01-4500</t>
  </si>
  <si>
    <t>4500,01-4750</t>
  </si>
  <si>
    <t>4750,01-5000</t>
  </si>
  <si>
    <t>5000,01-5250</t>
  </si>
  <si>
    <t>5250,01-5500</t>
  </si>
  <si>
    <t>&gt;5500,01</t>
  </si>
  <si>
    <t>Sum</t>
  </si>
  <si>
    <t>2500,01-3000</t>
  </si>
  <si>
    <t>3000,01-3500</t>
  </si>
  <si>
    <t>3500,01-4000</t>
  </si>
  <si>
    <t>&gt;4000,01</t>
  </si>
  <si>
    <t>ΜΕΡΙΣΜΑΤΑ</t>
  </si>
  <si>
    <t>Συνολικό Πλήθος</t>
  </si>
  <si>
    <t>ΤΡΑΠΕΖΑ ΤΗΣ ΕΛΛΑΔΟΣ</t>
  </si>
  <si>
    <t>ΕΣΘΟΝΙΑ</t>
  </si>
  <si>
    <t>ΚΟΝΓΚΟ ΔΗΜΟΚΡΑΤΙΑ ΤΟΥ (BRAZZAVILLE)</t>
  </si>
  <si>
    <t>ΝΟΤΙΑ ΚΟΡΕΑ</t>
  </si>
  <si>
    <t>ΠΟΡΤΟΓΑΛΙΑ</t>
  </si>
  <si>
    <t>Κρατήσεις υπέρ ΑΚΑΓΕ</t>
  </si>
  <si>
    <t>Κρατήσεις υπέρ Υγείας</t>
  </si>
  <si>
    <t>Συνολικό ποσό δαπάνης</t>
  </si>
  <si>
    <t>21000</t>
  </si>
  <si>
    <t>ΕΦΚΑ</t>
  </si>
  <si>
    <t>ΤΑΠΑΕ</t>
  </si>
  <si>
    <t>ΕΤΕΑΕΠ-ΤΕΑΥΝΤΠ</t>
  </si>
  <si>
    <t>ΕΤΕΑΕΠ-ΤΕΑΥΕΚ</t>
  </si>
  <si>
    <t>ΕΤΕΑΕΠ-ΤΕΑΠΟΖΟ</t>
  </si>
  <si>
    <t>ΕΤΕΑΕΠ-ΤΕΑΧ</t>
  </si>
  <si>
    <t>ΕΤΕΑΕΠ-ΤΕΑΠΟΚΑ</t>
  </si>
  <si>
    <t>ΕΤΕΑΕΠ-ΤΑΔΚΥ</t>
  </si>
  <si>
    <t>ΕΤΕΑΕΠ-ΤΕΑΠΠΕΡΤ</t>
  </si>
  <si>
    <t>ΕΤΕΑΕΠ-ΤΑΣ</t>
  </si>
  <si>
    <t>ΕΤΕΑΕΠ-ΤΕΑΥΑΠ</t>
  </si>
  <si>
    <t>ΕΤΕΑΕΠ-ΤΕΑΥΠΣ</t>
  </si>
  <si>
    <t>ΕΤΕΑΕΠ-ΤΕΑΕΧ</t>
  </si>
  <si>
    <t>ΕΤΕΑΕΠ-ΤΕΑΕΙΓΕ</t>
  </si>
  <si>
    <t>ΕΤΕΑΕΠ-ΕΛΕΜ</t>
  </si>
  <si>
    <t>ΕΤΕΑΕΠ-ΤΕΑΔ</t>
  </si>
  <si>
    <t>ΕΤΕΑΕΠ-ΕΤΕΑΜ</t>
  </si>
  <si>
    <t>ΕΤΕΑΕΠ-ΚΕΑΝ</t>
  </si>
  <si>
    <t>ΕΤΕΑΕΠ-ΤΕΑΠΙΕΝ</t>
  </si>
  <si>
    <t>ΕΤΕΑΕΠ-ΤΣΕΑΠΣΓΟ</t>
  </si>
  <si>
    <t>ΕΤΕΑΕΠ-ΤΕΑΠΕΤΕ</t>
  </si>
  <si>
    <t>ΕΤΕΑΕΠ-ΤΕΑΠ ΔΕΗ</t>
  </si>
  <si>
    <t>ΕΤΕΑΕΠ-ΤΕΑΠ ΟΤΕ</t>
  </si>
  <si>
    <t>ΕΤΕΑΕΠ-ΤΕΑΙΣΥΤ</t>
  </si>
  <si>
    <t>ΕΤΕΑΕΠ-ΤΑΠΤΠ</t>
  </si>
  <si>
    <t>ΕΤΕΑΕΠ-ΤΕΑΠΥΚ</t>
  </si>
  <si>
    <t>ΣΥΝΟΛΑ</t>
  </si>
  <si>
    <t>Ποσοστό</t>
  </si>
  <si>
    <t>Σύνολα :</t>
  </si>
  <si>
    <t xml:space="preserve">ΤΑΠΑΕ          </t>
  </si>
  <si>
    <t>ΕΤΕΑΕΠ-ΤΑΔΚΥ(Κ)</t>
  </si>
  <si>
    <t xml:space="preserve">ΕΤΕΑΕΠ-ΤΕΑΥΝΤΠ </t>
  </si>
  <si>
    <t xml:space="preserve">ΕΤΕΑΕΠ-ΤΕΑΥΕΚ  </t>
  </si>
  <si>
    <t xml:space="preserve">ΕΤΕΑΕΠ-ΤΕΑΠΟΖΟ </t>
  </si>
  <si>
    <t xml:space="preserve">ΕΤΕΑΕΠ-ΤΕΑΧ    </t>
  </si>
  <si>
    <t xml:space="preserve">ΕΤΕΑΕΠ-ΤΕΑΠΟΚΑ </t>
  </si>
  <si>
    <t xml:space="preserve">ΕΤΕΑΕΠ-ΤΑΔΚΥ   </t>
  </si>
  <si>
    <t xml:space="preserve">ΕΤΕΑΕΠ-ΤΕΑΑ    </t>
  </si>
  <si>
    <t xml:space="preserve">ΕΤΕΑΕΠ-ΤΑΣ     </t>
  </si>
  <si>
    <t xml:space="preserve">ΕΤΕΑΕΠ-ΤΕΑΥΑΠ  </t>
  </si>
  <si>
    <t xml:space="preserve">ΕΤΕΑΕΠ-ΤΕΑΥΠΣ  </t>
  </si>
  <si>
    <t xml:space="preserve">ΕΤΕΑΕΠ-ΤΕΑΕΧ   </t>
  </si>
  <si>
    <t xml:space="preserve">ΕΤΕΑΕΠ-ΤΕΑΕΙΓΕ </t>
  </si>
  <si>
    <t xml:space="preserve">ΕΤΕΑΕΠ-ΕΛΕΜ    </t>
  </si>
  <si>
    <t xml:space="preserve">ΕΤΕΑΕΠ-ΤΕΑΔ    </t>
  </si>
  <si>
    <t xml:space="preserve">ΕΤΕΑΕΠ-ΕΤΕΑΜ   </t>
  </si>
  <si>
    <t xml:space="preserve">ΕΤΕΑΕΠ-ΚΕΑΝ    </t>
  </si>
  <si>
    <t xml:space="preserve">ΕΤΕΑΕΠ-ΤΕΑΠΙΕΝ </t>
  </si>
  <si>
    <t xml:space="preserve">ΕΤΕΑΕΠ-ΤΕΑΤΤΑΘ </t>
  </si>
  <si>
    <t xml:space="preserve">ΕΤΕΑΕΠ-ΤΕΑΠΕΤΕ </t>
  </si>
  <si>
    <t xml:space="preserve">ΕΤΕΑΕΠ-ΤΕΑΙΣΥΤ </t>
  </si>
  <si>
    <t xml:space="preserve">ΕΤΕΑΕΠ-ΤΑΠΤΠ   </t>
  </si>
  <si>
    <t xml:space="preserve">ΕΤΕΑΕΠ-ΤΕΑΠΥΚ  </t>
  </si>
  <si>
    <t xml:space="preserve">Σύνολα:        </t>
  </si>
  <si>
    <t>ΕΤΕΑΕΠ</t>
  </si>
  <si>
    <t>ΕΤΕΑΕΠ-ΤΕΑΑ</t>
  </si>
  <si>
    <t>ΕΤΕΑΕΠ-ΤΕΑΤΤΑΘ</t>
  </si>
  <si>
    <t>ΔΗΜΟΣΙΟ (ΕΦΚΑ)</t>
  </si>
  <si>
    <t>ΙΣΛΑΝΔΙΑ</t>
  </si>
  <si>
    <t>ΚΙΝΑ</t>
  </si>
  <si>
    <t xml:space="preserve">ΔΗΜΟΣΙΟ (ΕΦΚΑ) </t>
  </si>
  <si>
    <t>Συνολικό Μηνιαίο Ποσό</t>
  </si>
  <si>
    <t>Σύνολο</t>
  </si>
  <si>
    <t xml:space="preserve">Συντομογραφία </t>
  </si>
  <si>
    <t>ΒΕΝΕΖΟΥΕΛΑ</t>
  </si>
  <si>
    <t>ΤΑΙΒΑΝ</t>
  </si>
  <si>
    <t>21102</t>
  </si>
  <si>
    <t>ΟΠΣ-ΙΚΑ(Ν4387)</t>
  </si>
  <si>
    <t xml:space="preserve">ΟΠΣ-ΙΚΑ(Ν4387) </t>
  </si>
  <si>
    <t>ΚΕΝΥΑ</t>
  </si>
  <si>
    <t>ΣΙΕΡΑ ΛΕΟΝΕ</t>
  </si>
  <si>
    <t>Συνολικό Ποσό Δαπάνης Αναδρομικών</t>
  </si>
  <si>
    <t>Συνολικό Ποσό Δαπάνης Συντάξεων</t>
  </si>
  <si>
    <t>ΕΤΑΤ-ΤΕΑΠΕΤ</t>
  </si>
  <si>
    <t>ΑΓΙΑ ΕΛΕΝΗ</t>
  </si>
  <si>
    <t>ΥΕΜΕΝΗ</t>
  </si>
  <si>
    <t xml:space="preserve">ΕΤΑΤ-ΤΕΑΠΕΤ    </t>
  </si>
  <si>
    <t>Ποσό Δαπάνης Αναδρομικών</t>
  </si>
  <si>
    <t>Ποσό Δαπάνης Σύνταξης</t>
  </si>
  <si>
    <t>Μέσο Ποσό δαπάνης Σύνταξης</t>
  </si>
  <si>
    <t>21327</t>
  </si>
  <si>
    <t>ΑΛΓΕΡΙΑ</t>
  </si>
  <si>
    <t xml:space="preserve">ΕΤΕΑ-ΤΑΥΕΒΖ    </t>
  </si>
  <si>
    <t>22210</t>
  </si>
  <si>
    <t>ΕΤΕΑ-ΤΑΥΕΒΖ</t>
  </si>
  <si>
    <t>ΝΕΠΑΛ</t>
  </si>
  <si>
    <t>21427</t>
  </si>
  <si>
    <t>ΟΠΕΚΑ</t>
  </si>
  <si>
    <t>Ε. Λοιπές</t>
  </si>
  <si>
    <t>Δ. ΟΠΕΚΑ</t>
  </si>
  <si>
    <t>ΟΓΑ</t>
  </si>
  <si>
    <t xml:space="preserve">ΟΓΑ ΥΠΑΛΛΗΛΩΝ  </t>
  </si>
  <si>
    <t>ΟΓΑ-ΧΗΡ.(Ν4387)</t>
  </si>
  <si>
    <t>ΟΓΑ ΥΠΑΛΛΗΛΩΝ</t>
  </si>
  <si>
    <t xml:space="preserve">ΟΓΑ            </t>
  </si>
  <si>
    <t xml:space="preserve">ΟΠΕΚΑ          </t>
  </si>
  <si>
    <t>Ε. Λοιπά</t>
  </si>
  <si>
    <t>Σύνολο ΟΠΕΚΑ</t>
  </si>
  <si>
    <t>Ανασφάλιστων Υπερηλίκων ΟΠΕΚΑ</t>
  </si>
  <si>
    <t>ΝΙΓΗΡΑΣ</t>
  </si>
  <si>
    <t>Πλήθος Συνταξιούχων</t>
  </si>
  <si>
    <t>Μηνιαίο Ποσό (€)</t>
  </si>
  <si>
    <t>Μέσο Εισόδημα /Διάμεσος (€)</t>
  </si>
  <si>
    <t>Κρατήσεις Υγειονομικής Περίθαλψης (€)</t>
  </si>
  <si>
    <t>Μέσο Εισόδημα /Διάμεσος προ Φόρου (€)</t>
  </si>
  <si>
    <t>21500</t>
  </si>
  <si>
    <t>ΑΝΔΡΕΣ</t>
  </si>
  <si>
    <t>ΓΥΝΑΙΚΕΣ</t>
  </si>
  <si>
    <t>ΜΟΖΑΜΒΙΚΗ</t>
  </si>
  <si>
    <t>Κατανομή Κατά Αριθμό Επικουρικών Συντάξεων</t>
  </si>
  <si>
    <t>ΜΑΛΑΙΣΙΑ</t>
  </si>
  <si>
    <t>ΑΙΤΗ</t>
  </si>
  <si>
    <t>ΡΟΥΑΝΤΑ</t>
  </si>
  <si>
    <t>ΕΛ ΣΑΛΒΑΔΟΡ</t>
  </si>
  <si>
    <t>Χωρίς ένδειξη</t>
  </si>
  <si>
    <t xml:space="preserve">Σύνολο </t>
  </si>
  <si>
    <t>Συνολικό Ποσό δαπάνης (Συμπεριλαμβανομένων Κρατήσεις υπέρ ΑΚΑΓΕ και υπέρ Υγείας</t>
  </si>
  <si>
    <t xml:space="preserve"> Κρατήσεις υπέρ ΑΚΑΓΕ</t>
  </si>
  <si>
    <t xml:space="preserve">ΔΗΜΟΣΙΟ        </t>
  </si>
  <si>
    <t xml:space="preserve">Κωδικός Ταμείου </t>
  </si>
  <si>
    <t>Συνολικό Πόσο</t>
  </si>
  <si>
    <t xml:space="preserve">Μηνιαίο Ποσό Σύνταξης </t>
  </si>
  <si>
    <t>ΔΟΜΙΝΙΚΟΣ</t>
  </si>
  <si>
    <t xml:space="preserve">ΕΤΕΑΕΠ-ΤΕΑΔΥ   </t>
  </si>
  <si>
    <t>ΕΤΕΑΕΠ-ΤΕΑΠΕΤΒΑ</t>
  </si>
  <si>
    <t>ΕΤΕΑΕΠ-ΤΕΑΠΕΛΤΑ</t>
  </si>
  <si>
    <t xml:space="preserve">ΕΤΕΑΕΠ-ΤΣΜΕΔΕ  </t>
  </si>
  <si>
    <t>ΕΤΕΑΕΠ-ΤΕΑΔΥ</t>
  </si>
  <si>
    <t>ΕΤΕΑΕΠ-ΤΣΜΕΔΕ</t>
  </si>
  <si>
    <t>ΤΖΑΜΑΙΚΑ</t>
  </si>
  <si>
    <t>ΔΗΜΟΣΙΟ(ΤΙΜΗΤ.)</t>
  </si>
  <si>
    <t>10002</t>
  </si>
  <si>
    <t>ΕΦΚΑ/τ.ΙΚΑ</t>
  </si>
  <si>
    <t>Δ. Λοιπά</t>
  </si>
  <si>
    <t>Σύνολο Μερίσματα</t>
  </si>
  <si>
    <t>22007</t>
  </si>
  <si>
    <t>ΛΕΠΕΤΕ</t>
  </si>
  <si>
    <t>ΚΙΡΓΕΣΙΑ (ΚΙΡΓΙΖΙΑ)</t>
  </si>
  <si>
    <t>ΜΑΔΑΓΑΣΚΑΡΗ</t>
  </si>
  <si>
    <t>ΜΑΥΡΙΚΙΟΣ</t>
  </si>
  <si>
    <t>ΙΣΗΜΕΡΙΝΟΣ (ΕΚΟΥΑΔΟΡ)</t>
  </si>
  <si>
    <t xml:space="preserve">ΛΕΠΕΤΕ         </t>
  </si>
  <si>
    <t>ΕΛΕΠ-ΕΤΕ-ΠΠ ΕΘΝ</t>
  </si>
  <si>
    <t>92016</t>
  </si>
  <si>
    <t>ΣΕΝΕΓΑΛΗ</t>
  </si>
  <si>
    <t>ΠΑΠΟΥΑ ΝΕΑ ΓΟΥΙΝΕΑ</t>
  </si>
  <si>
    <t>ΜΠΕΝΙΝ</t>
  </si>
  <si>
    <t>ΒΑΤΙΚΑΝΟ</t>
  </si>
  <si>
    <t>ΚΕΝΤΡΟΑΦΡΙΚΑΝΙΚΗ ΔΗΜΟΚΡΑΤΙΑ</t>
  </si>
  <si>
    <t>ΠΑΛΑΙΣΤΙΝΗ</t>
  </si>
  <si>
    <t>Σύνολα</t>
  </si>
  <si>
    <t>ΚΑΜΕΡΟΥΝ</t>
  </si>
  <si>
    <t>ΟΝΔΟΥΡΑ</t>
  </si>
  <si>
    <t>ΓΟΥΑΤΕΜΑΛΑ</t>
  </si>
  <si>
    <t>ΜΑΥΡΙΤΑΝΙΑ</t>
  </si>
  <si>
    <t>ΓΟΥΙΑΝΑ</t>
  </si>
  <si>
    <t>1.215,52 / 1.139,27</t>
  </si>
  <si>
    <t>1.146,77 / 1.073,64</t>
  </si>
  <si>
    <t>424,45 / 418,95</t>
  </si>
  <si>
    <t>399,17 / 393,81</t>
  </si>
  <si>
    <t>774,34 / 670,23</t>
  </si>
  <si>
    <t>731,62 / 631,84</t>
  </si>
  <si>
    <t>737,57 / 619,75</t>
  </si>
  <si>
    <t>699,55 / 583,35</t>
  </si>
  <si>
    <t>456,76 / 418,95</t>
  </si>
  <si>
    <t>446,79 / 418,95</t>
  </si>
  <si>
    <t>Μέσο Μηνιαίο Εισόδημα από Συντάξεις προ Φόρων (Με περίθαλψη) (05/2026)</t>
  </si>
  <si>
    <t>ΜΑΚΑΟ</t>
  </si>
  <si>
    <t>1.216,49 / 1.140,00</t>
  </si>
  <si>
    <t>1.147,69 / 1.074,32</t>
  </si>
  <si>
    <t>424,44 / 418,95</t>
  </si>
  <si>
    <t>399,16 / 393,81</t>
  </si>
  <si>
    <t>774,82 / 670,33</t>
  </si>
  <si>
    <t>732,07 / 632,40</t>
  </si>
  <si>
    <t>737,62 / 619,71</t>
  </si>
  <si>
    <t>699,60 / 583,27</t>
  </si>
  <si>
    <t>457,29 / 418,95</t>
  </si>
  <si>
    <t>447,27 / 418,95</t>
  </si>
  <si>
    <t>Μέσο Μηνιαίο Εισόδημα από Συντάξεις προ Φόρων (Με περίθαλψη) (06/2026)</t>
  </si>
  <si>
    <t>Διαστρωμάτωση Συνταξιούχων - Γυναίκες (Εισόδημα από όλες τις Συντάξεις) 06/2026</t>
  </si>
  <si>
    <t>Κατανομή Συντάξεων ανά Κατηγορία Σύνταξης - ΔΑΠΑΝΗ (07/2026)</t>
  </si>
  <si>
    <t>Κατανομή Συντάξεων ανά Κατηγορία Σύνταξης - ΕΙΣΟΔΗΜΑ (07/2026)</t>
  </si>
  <si>
    <t>1.217,81 / 1.140,85</t>
  </si>
  <si>
    <t>1.148,93 / 1.075,09</t>
  </si>
  <si>
    <t>424,53 / 418,95</t>
  </si>
  <si>
    <t>399,23 / 393,81</t>
  </si>
  <si>
    <t>775,72 / 671,10</t>
  </si>
  <si>
    <t>732,92 / 633,06</t>
  </si>
  <si>
    <t>737,89 / 619,52</t>
  </si>
  <si>
    <t>699,86 / 583,04</t>
  </si>
  <si>
    <t>458,05 / 418,95</t>
  </si>
  <si>
    <t>447,99 / 418,95</t>
  </si>
  <si>
    <t>Μέσο Μηνιαίο Εισόδημα από Συντάξεις προ Φόρων (Με περίθαλψη) (07/2026)</t>
  </si>
  <si>
    <t>Διαστρωμάτωση Συντάξεων - ΔΑΠΑΝΗ (07/2026)</t>
  </si>
  <si>
    <t>Διαστρωμάτωση Συντάξεων - ΕΙΣΟΔΗΜΑ (07/2026)</t>
  </si>
  <si>
    <t>Συνταξιοδοτική Δαπάνη ΜΕΡΙΣΜΑΤΑ 07/2026</t>
  </si>
  <si>
    <t>Συνταξιοδοτική Δαπάνη ΕΠΙΚΟΥΡΙΚΩΝ Συντάξεων 07/2026</t>
  </si>
  <si>
    <t>Κατανομή Συντάξεων ανά Υπηκοότητα  (07/2026)</t>
  </si>
  <si>
    <t>Κατανομή Συντάξεων (Κύριων και Επικουρικών) ανά Νομό (07/2026)</t>
  </si>
  <si>
    <t xml:space="preserve">  </t>
  </si>
  <si>
    <t>Κατανομή Κατά Αριθμό Καταβαλλόμενων Συντάξεων (07/2026)</t>
  </si>
  <si>
    <t>Αναλυτική Κατανομή Κατά Αριθμό Καταβαλλόμενων Συντάξεων (07/2026)</t>
  </si>
  <si>
    <t>Μέσο Μηνιαίο Εισόδημα από Συντάξεις προ Φόρων ανά Φύλο Συνταξιούχου - ΔΑΠΑΝΗ (07/2026)</t>
  </si>
  <si>
    <t>Διαστρωμάτωση Συνταξιούχων (Εισόδημα από όλες τις Συντάξεις) - ΔΑΠΑΝΗ (07/2026)</t>
  </si>
  <si>
    <t>Κατανομή Συντάξεων ανά Ταμείο και Κατηγορία - Ομαδοποίηση με Εποπτεύοντα Φορέα (07/2026)</t>
  </si>
  <si>
    <t>Στοιχεία Νέων Συντάξεων με αναδρομικά ποσά ανά κατηγορία - Οριστική Απόφαση (07/2026)</t>
  </si>
  <si>
    <t>Στοιχεία Νέων Συντάξεων με αναδρομικά ποσά ανά κατηγορία - Προσωρινή Απόφαση (07/2026)</t>
  </si>
  <si>
    <t>Στοιχεία Νέων Συντάξεων με αναδρομικά ποσά ανά κατηγορία - Τροποποιητική Απόφαση (07/2026)</t>
  </si>
  <si>
    <t xml:space="preserve">Αναστολές Συντάξεων Λόγω Γάμου -  Καθαρό Πληρωτέο (07/2026) </t>
  </si>
  <si>
    <t xml:space="preserve">Αναστολές Συντάξεων Λόγω Θανάτου - Καθαρό Πληρωτέο (07/2026) </t>
  </si>
  <si>
    <t>Κατανομή Ηλικιών Συνταξιούχων (07/2026)</t>
  </si>
  <si>
    <t>Κατανομή Συνταξιούχων ανά Ηλικία και Κατηγορία Σύνταξης - 'Ολοι (ΔΑΠΑΝΗ)_07/2026</t>
  </si>
  <si>
    <t>Κατανομή Συνταξιούχων ανά Ηλικία και Κατηγορία Σύνταξης - Άνδρες (ΔΑΠΑΝΗ)_07/2026</t>
  </si>
  <si>
    <t>Κατανομή Συνταξιούχων ανά Ηλικία και Κατηγορία Σύνταξης - Γυναίκες (ΔΑΠΑΝΗ)_07/2026</t>
  </si>
  <si>
    <t>Κατανομή Συντάξεων  ανά Νομό και κατηγορία (Γήρατος/Θανάτου/Αναπηρίας) (07/2026)</t>
  </si>
  <si>
    <t>Κατανομή συντάξεων ανά ταμείο για ασφαλισμένους που λαμβάνουν 10, 9, 8 ή 7 Συντάξεις (07/2026)</t>
  </si>
  <si>
    <t>Διαστρωμάτωση Συνταξιούχων (Εισόδημα από όλες τις Συντάξεις) 07/2026</t>
  </si>
  <si>
    <t>Διαστρωμάτωση Συνταξιούχων - Ολοι (Εισόδημα από όλες τις Συντάξεις) 07/2026</t>
  </si>
  <si>
    <t>Διαστρωμάτωση Συνταξιούχων - Άνδρες (Εισόδημα από όλες τις Συντάξεις) 07/2026</t>
  </si>
  <si>
    <t>Σ.12:  Ποσά Συντάξεων ανά Περιφέρεια ως Ποσοστό του ΑΕΠ</t>
  </si>
  <si>
    <t>Περιφέρεια</t>
  </si>
  <si>
    <t>Μηναίο Ποσό Συντάξεων (ευρώ)</t>
  </si>
  <si>
    <t>ΑΕΠ έτους 2017 (εκ. ευρώ)</t>
  </si>
  <si>
    <t>% ΑΕΠ</t>
  </si>
  <si>
    <t>Ανατολική Μακεδονία-Θράκη</t>
  </si>
  <si>
    <t>Κεντρική Μακεδονία</t>
  </si>
  <si>
    <t>Δυτική Μακεδονία</t>
  </si>
  <si>
    <t>Θεσσαλία</t>
  </si>
  <si>
    <t>Ήπειρος</t>
  </si>
  <si>
    <t>Ιόνια Νησιά</t>
  </si>
  <si>
    <t>Δυτική Ελλάδα</t>
  </si>
  <si>
    <t>Στερεά Ελλάδα</t>
  </si>
  <si>
    <t>Πελοπόννησος</t>
  </si>
  <si>
    <t>Αττική</t>
  </si>
  <si>
    <t>Βόρειο Αιγαίο</t>
  </si>
  <si>
    <t>Νότιο Αιγαίο</t>
  </si>
  <si>
    <t>Κρήτη</t>
  </si>
  <si>
    <t xml:space="preserve">Υπουργείο Εργασίας &amp; Κοινωνικών Υποθέσεων
</t>
  </si>
  <si>
    <t>Ενιαίο Σύστημα Ελέγχου &amp; Πληρωμών Συντάξεων "ΗΛΙΟΣ"</t>
  </si>
  <si>
    <t>Παράρτημα</t>
  </si>
  <si>
    <t>Πίνακας Περιεχομένων</t>
  </si>
  <si>
    <t>Σ1</t>
  </si>
  <si>
    <t>Κατανομή Εισοδήματος Συνταξιούχων ανά Φύλο και εύρος ποσού</t>
  </si>
  <si>
    <t>Σ2</t>
  </si>
  <si>
    <t>Κατανομή Συνταξιούχων και εισοδήματος από συντάξεις ανα Ηλικία και κατηγορία σύνταξης</t>
  </si>
  <si>
    <t>Σ3</t>
  </si>
  <si>
    <t>Κατανομή πληρωμής αναδρομικών νέων συντάξεων με τροποποιητική απόφαση συνταξιοδότησης ανά Φορέά Κοινωνικής ασφάλισης και κατηγορία σύνταξης</t>
  </si>
  <si>
    <t>Σ4</t>
  </si>
  <si>
    <t>Κατανομή πληρωμής αναδρομικών νέων συντάξεων με προσωρινή απόφαση συνταξιοδότησης ανά Φορέά Κοινωνικής ασφάλισης και κατηγορία σύνταξης</t>
  </si>
  <si>
    <t>Σ5</t>
  </si>
  <si>
    <t>Κατανομή Συντάξεων ανά εύρος ποσού δαπάνης</t>
  </si>
  <si>
    <t>Σ6</t>
  </si>
  <si>
    <t>Συνταξιοδοτική Δαπάνη Κύριων, Επικουρικών Συντάξεων, Μερισμάτων</t>
  </si>
  <si>
    <t>Σ7</t>
  </si>
  <si>
    <t>Κατανομή Συντάξεων ανά ταμείο και κατηγορία</t>
  </si>
  <si>
    <t>Σ8</t>
  </si>
  <si>
    <r>
      <t xml:space="preserve">Κατανομή </t>
    </r>
    <r>
      <rPr>
        <sz val="11"/>
        <rFont val="Calibri"/>
        <family val="2"/>
        <charset val="161"/>
        <scheme val="minor"/>
      </rPr>
      <t>νέων</t>
    </r>
    <r>
      <rPr>
        <sz val="11"/>
        <color theme="1"/>
        <rFont val="Calibri"/>
        <family val="2"/>
        <charset val="161"/>
        <scheme val="minor"/>
      </rPr>
      <t xml:space="preserve"> Συνταξιούχων ανά ηλικία, κατηγορία σύνταξης &amp; Φορέα Κοινωνικής Ασφάλισης</t>
    </r>
  </si>
  <si>
    <t>Σ9</t>
  </si>
  <si>
    <t>Κατανομή Συντάξεων ανά νομό</t>
  </si>
  <si>
    <t>Σ10</t>
  </si>
  <si>
    <t>Κατανομή Συντάξεων ανά υπηκοότητα</t>
  </si>
  <si>
    <t>Σ11</t>
  </si>
  <si>
    <t>Κατανομή κατά αριθμό καταβαλλόμενων συντάξεων (κύριων, επικουρικών, μερισμάτων) ανά συνταξιούχο</t>
  </si>
  <si>
    <t>Σ12</t>
  </si>
  <si>
    <t>Ποσά Συντάξεων ανά Περιφέρεια ως ποσοστό του ΑΕΠ</t>
  </si>
  <si>
    <t>Σ13</t>
  </si>
  <si>
    <t>Κατανομή Συντάξεων ανά Κατηγορία Σύνταξης - ΔΑΠΑΝΗ</t>
  </si>
  <si>
    <t>Σ14</t>
  </si>
  <si>
    <t xml:space="preserve">Κατανομή Συντάξεων ανά Κατηγορία Σύνταξης - ΕΙΣΟΔΗΜΑ  </t>
  </si>
  <si>
    <t>Σ15</t>
  </si>
  <si>
    <t xml:space="preserve">Μέσο Μηνιαίο Εισόδημα από Συντάξεις προ Φόρων (με περίθαλψη) </t>
  </si>
  <si>
    <t>Σ16</t>
  </si>
  <si>
    <t>Διαστρωμάτωση Συντάξεων - ΕΙΣΟΔΗΜΑ</t>
  </si>
  <si>
    <t>Σ17</t>
  </si>
  <si>
    <t>Κατανομή Κατά Αριθμό Καταβαλλόμενων Συντάξεων</t>
  </si>
  <si>
    <t>Σ18</t>
  </si>
  <si>
    <t xml:space="preserve">Κατανομή Συντάξεων  ανά Νομό και κατηγορία (Γήρατος/Θανάτου/Αναπηρίας) </t>
  </si>
  <si>
    <t>Σ19</t>
  </si>
  <si>
    <t>Κατανομή συντάξεων ανά ταμείο για ασφαλισμένους που λαμβάνουν 10, 9,8 ή 7 Συντάξεις</t>
  </si>
  <si>
    <t>Σ20</t>
  </si>
  <si>
    <t>Μέση μηνιαία δαπάνη από συντάξεις προ φόρων ανά φύλο</t>
  </si>
  <si>
    <t>Σ21</t>
  </si>
  <si>
    <t xml:space="preserve">Διαστρωμάτωση Συνταξιούχων </t>
  </si>
  <si>
    <t>Σ22</t>
  </si>
  <si>
    <t>Διαστρωμάτωση Συνταξιούχων ανά φύλο</t>
  </si>
  <si>
    <t>Σ23</t>
  </si>
  <si>
    <t>Κατανομή  Συνταξιούχων ανά ηλικία</t>
  </si>
  <si>
    <t>Σ24</t>
  </si>
  <si>
    <t>Κατανομή Συνταξιούχων ανά Ηλικία και Κατηγορία Σύνταξης</t>
  </si>
  <si>
    <t>Σ25</t>
  </si>
  <si>
    <t xml:space="preserve"> Κατανομή Συντάξεων ανά Ταμείο και Κατηγορία - Ομαδοποίηση με Εποπτεύοντα Φορέα </t>
  </si>
  <si>
    <t>Σ26</t>
  </si>
  <si>
    <t>Κατανομή Νέων Συνταξιούχων ανά Ηλικία, Κατηγορία Σύνταξης και Κύριο Φορέα με ΠΡΟΣΩΡΙΝΗ απόφαση</t>
  </si>
  <si>
    <t>Σ27</t>
  </si>
  <si>
    <t>Κατανομή Νέων Συνταξιούχων ανά Ηλικία, Κατηγορία Σύνταξης και Κύριο Φορέα με ΤΡΟΠΟΠΟΙΗΤΙΚΗ απόφαση</t>
  </si>
  <si>
    <t>Σ28</t>
  </si>
  <si>
    <t>Στοιχεία Νέων Συντάξεων με αναδρομικά ποσά ανά κατηγορία - Οριστική Απόφαση</t>
  </si>
  <si>
    <t>Σ29</t>
  </si>
  <si>
    <t>Αναστολές Συντάξεων Λόγω Γάμου -  Καθαρό Πληρωτέο</t>
  </si>
  <si>
    <t>Σ30</t>
  </si>
  <si>
    <t xml:space="preserve">Αναστολές Συντάξεων Λόγω Θανάτου - Καθαρό Πληρωτέο </t>
  </si>
  <si>
    <t xml:space="preserve">Σ.26  Κατανομή Νέων Συνταξιούχων ανά Ηλικία, Κατηγορία Σύνταξης και Κύριο Φορέα με ΠΡΟΣΩΡΙΝΗ απόφαση(Ποσά αναδρομικών-Μηνιαία) </t>
  </si>
  <si>
    <t>Σ.27  Κατανομή Νέων Συνταξιούχων ανά Ηλικία, Κατηγορία Σύνταξης και Κύριο Φορέα με ΤΡΟΠΟΠΟΙΗΤΙΚΗ απόφαση(Ποσά αναδρομικών-Μηνιαία)</t>
  </si>
  <si>
    <t>Διαστρωμάτωση Συνταξιούχων - Ολοι  - ΔΑΠΑΝΗ (07/2026)</t>
  </si>
  <si>
    <t>Διαστρωμάτωση Συνταξιούχων - Άνδρες - ΔΑΠΑΝΗ (07/2026)</t>
  </si>
  <si>
    <t>Διαστρωμάτωση Συνταξιούχων - Γυναίκες - ΔΑΠΑΝΗ (07/2026)</t>
  </si>
  <si>
    <t>Συνταξιοδοτική Δαπάνη ΚΥΡΙΩΝ Συντάξεων (07/2026)</t>
  </si>
  <si>
    <t>Κατανομή Συνταξιούχων ανά Ηλικία και Κατηγορία Σύνταξης  - 'Ολοι (ΕΙΣΟΔΗΜΑ) 07/2026</t>
  </si>
  <si>
    <t>Κατανομή Συνταξιούχων ανά Ηλικία και Κατηγορία Σύνταξης - Άνδρες (ΕΙΣΟΔΗΜΑ) 07/2026</t>
  </si>
  <si>
    <t>Κατανομή Συνταξιούχων ανά Ηλικία και Κατηγορία Σύνταξης - Γυναίκες (ΕΙΣΟΔΗΜΑ) 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</si>
</sst>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\ &quot;€&quot;"/>
    <numFmt numFmtId="165" formatCode="#,##0.00\ _€"/>
    <numFmt numFmtId="166" formatCode="#,##0.00\ [$€-408]"/>
    <numFmt numFmtId="167" formatCode="#,##0\ &quot;€&quot;"/>
    <numFmt numFmtId="168" formatCode="0.0%"/>
  </numFmts>
  <fonts count="44" x14ac:knownFonts="1">
    <font>
      <sz val="11"/>
      <color theme="1"/>
      <name val="Calibri"/>
      <family val="2"/>
      <charset val="161"/>
      <scheme val="minor"/>
    </font>
    <font>
      <sz val="8"/>
      <name val="Tahoma"/>
      <family val="2"/>
      <charset val="161"/>
    </font>
    <font>
      <sz val="10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1"/>
      <color rgb="FFFF0000"/>
      <name val="Calibri"/>
      <family val="2"/>
      <charset val="161"/>
      <scheme val="minor"/>
    </font>
    <font>
      <b/>
      <sz val="11"/>
      <color rgb="FF00B050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b/>
      <sz val="12"/>
      <color indexed="8"/>
      <name val="Calibri"/>
      <family val="2"/>
      <charset val="161"/>
      <scheme val="minor"/>
    </font>
    <font>
      <sz val="12"/>
      <color rgb="FFFF0000"/>
      <name val="Calibri"/>
      <family val="2"/>
      <charset val="161"/>
      <scheme val="minor"/>
    </font>
    <font>
      <sz val="10"/>
      <name val="Arial"/>
      <family val="2"/>
      <charset val="161"/>
    </font>
    <font>
      <b/>
      <sz val="18"/>
      <color theme="3"/>
      <name val="Cambria"/>
      <family val="2"/>
      <charset val="161"/>
      <scheme val="major"/>
    </font>
    <font>
      <b/>
      <sz val="15"/>
      <color theme="3"/>
      <name val="Calibri"/>
      <family val="2"/>
      <charset val="161"/>
      <scheme val="minor"/>
    </font>
    <font>
      <b/>
      <sz val="13"/>
      <color theme="3"/>
      <name val="Calibri"/>
      <family val="2"/>
      <charset val="161"/>
      <scheme val="minor"/>
    </font>
    <font>
      <b/>
      <sz val="11"/>
      <color theme="3"/>
      <name val="Calibri"/>
      <family val="2"/>
      <charset val="161"/>
      <scheme val="minor"/>
    </font>
    <font>
      <sz val="11"/>
      <color rgb="FF006100"/>
      <name val="Calibri"/>
      <family val="2"/>
      <charset val="161"/>
      <scheme val="minor"/>
    </font>
    <font>
      <sz val="11"/>
      <color rgb="FF9C0006"/>
      <name val="Calibri"/>
      <family val="2"/>
      <charset val="161"/>
      <scheme val="minor"/>
    </font>
    <font>
      <sz val="11"/>
      <color rgb="FF9C6500"/>
      <name val="Calibri"/>
      <family val="2"/>
      <charset val="161"/>
      <scheme val="minor"/>
    </font>
    <font>
      <sz val="11"/>
      <color rgb="FF3F3F76"/>
      <name val="Calibri"/>
      <family val="2"/>
      <charset val="161"/>
      <scheme val="minor"/>
    </font>
    <font>
      <b/>
      <sz val="11"/>
      <color rgb="FF3F3F3F"/>
      <name val="Calibri"/>
      <family val="2"/>
      <charset val="161"/>
      <scheme val="minor"/>
    </font>
    <font>
      <b/>
      <sz val="11"/>
      <color rgb="FFFA7D00"/>
      <name val="Calibri"/>
      <family val="2"/>
      <charset val="161"/>
      <scheme val="minor"/>
    </font>
    <font>
      <sz val="11"/>
      <color rgb="FFFA7D00"/>
      <name val="Calibri"/>
      <family val="2"/>
      <charset val="161"/>
      <scheme val="minor"/>
    </font>
    <font>
      <b/>
      <sz val="11"/>
      <color theme="0"/>
      <name val="Calibri"/>
      <family val="2"/>
      <charset val="161"/>
      <scheme val="minor"/>
    </font>
    <font>
      <i/>
      <sz val="11"/>
      <color rgb="FF7F7F7F"/>
      <name val="Calibri"/>
      <family val="2"/>
      <charset val="161"/>
      <scheme val="minor"/>
    </font>
    <font>
      <sz val="11"/>
      <color theme="0"/>
      <name val="Calibri"/>
      <family val="2"/>
      <charset val="161"/>
      <scheme val="minor"/>
    </font>
    <font>
      <b/>
      <sz val="12"/>
      <name val="Calibri"/>
      <family val="2"/>
      <charset val="161"/>
      <scheme val="minor"/>
    </font>
    <font>
      <sz val="8"/>
      <name val="Calibri"/>
      <family val="2"/>
      <charset val="161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161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0"/>
      <name val="Calibri"/>
      <family val="2"/>
      <charset val="161"/>
      <scheme val="minor"/>
    </font>
    <font>
      <sz val="11"/>
      <color rgb="FF000000"/>
      <name val="Calibri"/>
      <family val="2"/>
      <charset val="161"/>
    </font>
    <font>
      <b/>
      <sz val="11"/>
      <name val="Calibri"/>
      <family val="2"/>
      <charset val="161"/>
    </font>
    <font>
      <sz val="10"/>
      <name val="Arial Greek"/>
      <charset val="161"/>
    </font>
    <font>
      <sz val="11"/>
      <name val="Calibri"/>
      <family val="2"/>
      <charset val="161"/>
    </font>
    <font>
      <b/>
      <i/>
      <sz val="14"/>
      <color theme="0"/>
      <name val="Calibri"/>
      <family val="2"/>
      <charset val="161"/>
      <scheme val="minor"/>
    </font>
    <font>
      <b/>
      <sz val="14"/>
      <color rgb="FFFFFFFF"/>
      <name val="Calibri"/>
      <family val="2"/>
      <charset val="161"/>
    </font>
  </fonts>
  <fills count="42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rgb="FF4F81BD"/>
        <bgColor rgb="FF000000"/>
      </patternFill>
    </fill>
  </fills>
  <borders count="8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31">
    <xf numFmtId="0" fontId="0" fillId="0" borderId="0"/>
    <xf numFmtId="0" fontId="2" fillId="0" borderId="0"/>
    <xf numFmtId="0" fontId="13" fillId="0" borderId="0"/>
    <xf numFmtId="0" fontId="14" fillId="0" borderId="0" applyNumberFormat="0" applyFill="0" applyBorder="0" applyAlignment="0" applyProtection="0"/>
    <xf numFmtId="0" fontId="15" fillId="0" borderId="18" applyNumberFormat="0" applyFill="0" applyAlignment="0" applyProtection="0"/>
    <xf numFmtId="0" fontId="16" fillId="0" borderId="19" applyNumberFormat="0" applyFill="0" applyAlignment="0" applyProtection="0"/>
    <xf numFmtId="0" fontId="17" fillId="0" borderId="20" applyNumberFormat="0" applyFill="0" applyAlignment="0" applyProtection="0"/>
    <xf numFmtId="0" fontId="17" fillId="0" borderId="0" applyNumberFormat="0" applyFill="0" applyBorder="0" applyAlignment="0" applyProtection="0"/>
    <xf numFmtId="0" fontId="18" fillId="5" borderId="0" applyNumberFormat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8" borderId="21" applyNumberFormat="0" applyAlignment="0" applyProtection="0"/>
    <xf numFmtId="0" fontId="22" fillId="9" borderId="22" applyNumberFormat="0" applyAlignment="0" applyProtection="0"/>
    <xf numFmtId="0" fontId="23" fillId="9" borderId="21" applyNumberFormat="0" applyAlignment="0" applyProtection="0"/>
    <xf numFmtId="0" fontId="24" fillId="0" borderId="23" applyNumberFormat="0" applyFill="0" applyAlignment="0" applyProtection="0"/>
    <xf numFmtId="0" fontId="25" fillId="10" borderId="24" applyNumberFormat="0" applyAlignment="0" applyProtection="0"/>
    <xf numFmtId="0" fontId="4" fillId="0" borderId="0" applyNumberFormat="0" applyFill="0" applyBorder="0" applyAlignment="0" applyProtection="0"/>
    <xf numFmtId="0" fontId="3" fillId="11" borderId="25" applyNumberFormat="0" applyFont="0" applyAlignment="0" applyProtection="0"/>
    <xf numFmtId="0" fontId="26" fillId="0" borderId="0" applyNumberFormat="0" applyFill="0" applyBorder="0" applyAlignment="0" applyProtection="0"/>
    <xf numFmtId="0" fontId="5" fillId="0" borderId="26" applyNumberFormat="0" applyFill="0" applyAlignment="0" applyProtection="0"/>
    <xf numFmtId="0" fontId="27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7" fillId="35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2" fillId="0" borderId="0"/>
    <xf numFmtId="0" fontId="30" fillId="0" borderId="0"/>
    <xf numFmtId="0" fontId="2" fillId="0" borderId="0"/>
    <xf numFmtId="0" fontId="30" fillId="0" borderId="0"/>
    <xf numFmtId="0" fontId="2" fillId="0" borderId="0"/>
    <xf numFmtId="0" fontId="31" fillId="0" borderId="0"/>
    <xf numFmtId="0" fontId="2" fillId="0" borderId="0"/>
    <xf numFmtId="0" fontId="3" fillId="0" borderId="0"/>
    <xf numFmtId="0" fontId="30" fillId="0" borderId="0"/>
    <xf numFmtId="0" fontId="3" fillId="0" borderId="0"/>
    <xf numFmtId="0" fontId="3" fillId="0" borderId="0"/>
    <xf numFmtId="0" fontId="30" fillId="0" borderId="0"/>
    <xf numFmtId="0" fontId="3" fillId="0" borderId="0"/>
    <xf numFmtId="0" fontId="30" fillId="0" borderId="0"/>
    <xf numFmtId="0" fontId="30" fillId="0" borderId="0"/>
    <xf numFmtId="0" fontId="3" fillId="0" borderId="0"/>
    <xf numFmtId="0" fontId="3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30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2" fillId="0" borderId="0"/>
    <xf numFmtId="0" fontId="2" fillId="0" borderId="0"/>
    <xf numFmtId="0" fontId="3" fillId="11" borderId="25" applyNumberFormat="0" applyFont="0" applyAlignment="0" applyProtection="0"/>
    <xf numFmtId="0" fontId="3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9" fontId="40" fillId="0" borderId="0" applyFont="0" applyFill="0" applyBorder="0" applyAlignment="0" applyProtection="0"/>
  </cellStyleXfs>
  <cellXfs count="497">
    <xf numFmtId="0" fontId="0" fillId="0" borderId="0" xfId="0"/>
    <xf numFmtId="0" fontId="5" fillId="0" borderId="2" xfId="0" applyFont="1" applyBorder="1"/>
    <xf numFmtId="0" fontId="5" fillId="0" borderId="0" xfId="0" applyFont="1"/>
    <xf numFmtId="3" fontId="5" fillId="0" borderId="2" xfId="0" applyNumberFormat="1" applyFont="1" applyBorder="1"/>
    <xf numFmtId="4" fontId="5" fillId="0" borderId="2" xfId="0" applyNumberFormat="1" applyFont="1" applyBorder="1"/>
    <xf numFmtId="0" fontId="0" fillId="0" borderId="2" xfId="0" applyBorder="1" applyAlignment="1">
      <alignment horizontal="left" indent="2"/>
    </xf>
    <xf numFmtId="3" fontId="0" fillId="0" borderId="2" xfId="0" applyNumberFormat="1" applyBorder="1"/>
    <xf numFmtId="0" fontId="0" fillId="0" borderId="2" xfId="0" applyBorder="1"/>
    <xf numFmtId="3" fontId="0" fillId="0" borderId="0" xfId="0" applyNumberFormat="1"/>
    <xf numFmtId="4" fontId="0" fillId="0" borderId="0" xfId="0" applyNumberFormat="1"/>
    <xf numFmtId="0" fontId="5" fillId="0" borderId="3" xfId="0" applyFont="1" applyBorder="1"/>
    <xf numFmtId="0" fontId="4" fillId="0" borderId="0" xfId="0" applyFont="1"/>
    <xf numFmtId="0" fontId="4" fillId="0" borderId="2" xfId="0" applyFont="1" applyBorder="1"/>
    <xf numFmtId="164" fontId="0" fillId="0" borderId="2" xfId="0" applyNumberFormat="1" applyBorder="1"/>
    <xf numFmtId="0" fontId="0" fillId="0" borderId="3" xfId="0" applyBorder="1"/>
    <xf numFmtId="164" fontId="0" fillId="0" borderId="0" xfId="0" applyNumberFormat="1"/>
    <xf numFmtId="0" fontId="0" fillId="0" borderId="3" xfId="0" applyBorder="1" applyAlignment="1">
      <alignment horizontal="left" indent="2"/>
    </xf>
    <xf numFmtId="3" fontId="0" fillId="0" borderId="2" xfId="0" applyNumberFormat="1" applyBorder="1" applyAlignment="1">
      <alignment horizontal="right"/>
    </xf>
    <xf numFmtId="4" fontId="0" fillId="0" borderId="2" xfId="0" applyNumberFormat="1" applyBorder="1" applyAlignment="1">
      <alignment horizontal="right"/>
    </xf>
    <xf numFmtId="0" fontId="7" fillId="0" borderId="0" xfId="0" applyFont="1"/>
    <xf numFmtId="3" fontId="0" fillId="0" borderId="2" xfId="0" applyNumberFormat="1" applyBorder="1" applyAlignment="1">
      <alignment horizontal="right" indent="2"/>
    </xf>
    <xf numFmtId="4" fontId="0" fillId="0" borderId="2" xfId="0" applyNumberFormat="1" applyBorder="1" applyAlignment="1">
      <alignment horizontal="right" indent="2"/>
    </xf>
    <xf numFmtId="4" fontId="0" fillId="0" borderId="2" xfId="0" applyNumberFormat="1" applyBorder="1"/>
    <xf numFmtId="3" fontId="5" fillId="0" borderId="2" xfId="0" applyNumberFormat="1" applyFont="1" applyBorder="1" applyAlignment="1">
      <alignment horizontal="right" indent="2"/>
    </xf>
    <xf numFmtId="4" fontId="5" fillId="0" borderId="2" xfId="0" applyNumberFormat="1" applyFont="1" applyBorder="1" applyAlignment="1">
      <alignment horizontal="right" indent="2"/>
    </xf>
    <xf numFmtId="3" fontId="5" fillId="0" borderId="2" xfId="0" applyNumberFormat="1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horizontal="right"/>
    </xf>
    <xf numFmtId="3" fontId="6" fillId="0" borderId="2" xfId="0" applyNumberFormat="1" applyFont="1" applyBorder="1" applyAlignment="1">
      <alignment horizontal="right" vertical="center"/>
    </xf>
    <xf numFmtId="3" fontId="0" fillId="0" borderId="6" xfId="0" applyNumberFormat="1" applyBorder="1"/>
    <xf numFmtId="4" fontId="0" fillId="0" borderId="6" xfId="0" applyNumberFormat="1" applyBorder="1"/>
    <xf numFmtId="4" fontId="5" fillId="2" borderId="2" xfId="0" applyNumberFormat="1" applyFont="1" applyFill="1" applyBorder="1" applyAlignment="1">
      <alignment horizontal="center"/>
    </xf>
    <xf numFmtId="3" fontId="5" fillId="2" borderId="2" xfId="0" applyNumberFormat="1" applyFont="1" applyFill="1" applyBorder="1" applyAlignment="1">
      <alignment horizontal="center"/>
    </xf>
    <xf numFmtId="0" fontId="0" fillId="0" borderId="9" xfId="0" applyBorder="1"/>
    <xf numFmtId="0" fontId="0" fillId="0" borderId="2" xfId="0" applyBorder="1" applyAlignment="1">
      <alignment horizontal="center"/>
    </xf>
    <xf numFmtId="3" fontId="5" fillId="0" borderId="0" xfId="0" applyNumberFormat="1" applyFont="1"/>
    <xf numFmtId="0" fontId="0" fillId="3" borderId="0" xfId="0" applyFill="1"/>
    <xf numFmtId="0" fontId="9" fillId="0" borderId="0" xfId="0" applyFont="1"/>
    <xf numFmtId="10" fontId="0" fillId="0" borderId="0" xfId="0" applyNumberFormat="1"/>
    <xf numFmtId="0" fontId="0" fillId="0" borderId="0" xfId="0" applyAlignment="1">
      <alignment horizontal="center" vertical="center"/>
    </xf>
    <xf numFmtId="10" fontId="10" fillId="0" borderId="0" xfId="0" applyNumberFormat="1" applyFont="1"/>
    <xf numFmtId="0" fontId="10" fillId="0" borderId="0" xfId="0" applyFont="1"/>
    <xf numFmtId="0" fontId="10" fillId="0" borderId="0" xfId="0" applyFont="1" applyAlignment="1">
      <alignment horizontal="right"/>
    </xf>
    <xf numFmtId="0" fontId="12" fillId="0" borderId="0" xfId="0" applyFont="1"/>
    <xf numFmtId="0" fontId="9" fillId="4" borderId="2" xfId="0" applyFont="1" applyFill="1" applyBorder="1"/>
    <xf numFmtId="4" fontId="28" fillId="4" borderId="1" xfId="0" applyNumberFormat="1" applyFont="1" applyFill="1" applyBorder="1" applyAlignment="1">
      <alignment horizontal="right" wrapText="1"/>
    </xf>
    <xf numFmtId="3" fontId="9" fillId="4" borderId="2" xfId="0" applyNumberFormat="1" applyFont="1" applyFill="1" applyBorder="1"/>
    <xf numFmtId="4" fontId="9" fillId="4" borderId="2" xfId="0" applyNumberFormat="1" applyFont="1" applyFill="1" applyBorder="1"/>
    <xf numFmtId="164" fontId="9" fillId="4" borderId="2" xfId="0" applyNumberFormat="1" applyFont="1" applyFill="1" applyBorder="1"/>
    <xf numFmtId="4" fontId="10" fillId="4" borderId="6" xfId="0" applyNumberFormat="1" applyFont="1" applyFill="1" applyBorder="1"/>
    <xf numFmtId="3" fontId="9" fillId="4" borderId="6" xfId="0" applyNumberFormat="1" applyFont="1" applyFill="1" applyBorder="1"/>
    <xf numFmtId="0" fontId="0" fillId="0" borderId="7" xfId="0" applyBorder="1" applyAlignment="1">
      <alignment horizontal="center"/>
    </xf>
    <xf numFmtId="3" fontId="9" fillId="4" borderId="2" xfId="0" applyNumberFormat="1" applyFont="1" applyFill="1" applyBorder="1" applyAlignment="1">
      <alignment horizontal="right"/>
    </xf>
    <xf numFmtId="4" fontId="8" fillId="0" borderId="2" xfId="0" applyNumberFormat="1" applyFont="1" applyBorder="1" applyAlignment="1">
      <alignment horizontal="right"/>
    </xf>
    <xf numFmtId="4" fontId="5" fillId="0" borderId="2" xfId="0" applyNumberFormat="1" applyFont="1" applyBorder="1" applyAlignment="1">
      <alignment horizontal="right" vertical="center"/>
    </xf>
    <xf numFmtId="0" fontId="29" fillId="0" borderId="0" xfId="2" applyFont="1" applyAlignment="1">
      <alignment horizontal="left" vertical="center" wrapText="1"/>
    </xf>
    <xf numFmtId="4" fontId="8" fillId="0" borderId="2" xfId="1" applyNumberFormat="1" applyFont="1" applyBorder="1" applyAlignment="1">
      <alignment horizontal="right" vertical="center" wrapText="1"/>
    </xf>
    <xf numFmtId="0" fontId="0" fillId="0" borderId="2" xfId="0" applyBorder="1" applyAlignment="1">
      <alignment horizontal="right"/>
    </xf>
    <xf numFmtId="0" fontId="4" fillId="0" borderId="2" xfId="0" applyFont="1" applyBorder="1" applyAlignment="1">
      <alignment horizontal="right"/>
    </xf>
    <xf numFmtId="0" fontId="9" fillId="2" borderId="2" xfId="0" applyFont="1" applyFill="1" applyBorder="1" applyAlignment="1">
      <alignment horizontal="center"/>
    </xf>
    <xf numFmtId="0" fontId="9" fillId="2" borderId="2" xfId="0" applyFont="1" applyFill="1" applyBorder="1"/>
    <xf numFmtId="3" fontId="9" fillId="2" borderId="2" xfId="0" applyNumberFormat="1" applyFont="1" applyFill="1" applyBorder="1" applyAlignment="1">
      <alignment horizontal="center"/>
    </xf>
    <xf numFmtId="3" fontId="28" fillId="4" borderId="1" xfId="0" applyNumberFormat="1" applyFont="1" applyFill="1" applyBorder="1" applyAlignment="1">
      <alignment horizontal="right" wrapText="1"/>
    </xf>
    <xf numFmtId="0" fontId="0" fillId="0" borderId="0" xfId="0" applyAlignment="1">
      <alignment horizontal="center"/>
    </xf>
    <xf numFmtId="0" fontId="9" fillId="2" borderId="3" xfId="0" applyFont="1" applyFill="1" applyBorder="1" applyAlignment="1">
      <alignment horizontal="left"/>
    </xf>
    <xf numFmtId="0" fontId="9" fillId="4" borderId="3" xfId="0" applyFont="1" applyFill="1" applyBorder="1" applyAlignment="1">
      <alignment horizontal="left"/>
    </xf>
    <xf numFmtId="3" fontId="9" fillId="4" borderId="2" xfId="0" applyNumberFormat="1" applyFont="1" applyFill="1" applyBorder="1" applyAlignment="1">
      <alignment horizontal="right" indent="2"/>
    </xf>
    <xf numFmtId="4" fontId="9" fillId="4" borderId="2" xfId="0" applyNumberFormat="1" applyFont="1" applyFill="1" applyBorder="1" applyAlignment="1">
      <alignment horizontal="right" indent="2"/>
    </xf>
    <xf numFmtId="4" fontId="9" fillId="2" borderId="2" xfId="0" applyNumberFormat="1" applyFont="1" applyFill="1" applyBorder="1" applyAlignment="1">
      <alignment horizontal="center"/>
    </xf>
    <xf numFmtId="0" fontId="9" fillId="4" borderId="3" xfId="0" applyFont="1" applyFill="1" applyBorder="1" applyAlignment="1">
      <alignment horizontal="left" indent="2"/>
    </xf>
    <xf numFmtId="4" fontId="9" fillId="4" borderId="2" xfId="0" applyNumberFormat="1" applyFont="1" applyFill="1" applyBorder="1" applyAlignment="1">
      <alignment horizontal="right"/>
    </xf>
    <xf numFmtId="3" fontId="28" fillId="4" borderId="2" xfId="0" applyNumberFormat="1" applyFont="1" applyFill="1" applyBorder="1" applyAlignment="1">
      <alignment horizontal="right"/>
    </xf>
    <xf numFmtId="0" fontId="9" fillId="0" borderId="0" xfId="0" applyFont="1" applyAlignment="1">
      <alignment horizontal="center"/>
    </xf>
    <xf numFmtId="0" fontId="1" fillId="0" borderId="2" xfId="0" applyFont="1" applyBorder="1" applyAlignment="1">
      <alignment horizontal="right" vertical="center" wrapText="1"/>
    </xf>
    <xf numFmtId="0" fontId="8" fillId="3" borderId="3" xfId="0" applyFont="1" applyFill="1" applyBorder="1" applyAlignment="1">
      <alignment horizontal="left" indent="2"/>
    </xf>
    <xf numFmtId="0" fontId="5" fillId="3" borderId="3" xfId="0" applyFont="1" applyFill="1" applyBorder="1"/>
    <xf numFmtId="4" fontId="10" fillId="0" borderId="0" xfId="0" applyNumberFormat="1" applyFont="1" applyAlignment="1">
      <alignment horizontal="right"/>
    </xf>
    <xf numFmtId="0" fontId="0" fillId="0" borderId="2" xfId="0" applyBorder="1" applyAlignment="1">
      <alignment horizontal="left"/>
    </xf>
    <xf numFmtId="3" fontId="0" fillId="0" borderId="2" xfId="0" applyNumberFormat="1" applyBorder="1" applyAlignment="1">
      <alignment horizontal="left"/>
    </xf>
    <xf numFmtId="0" fontId="8" fillId="0" borderId="2" xfId="1" applyFont="1" applyBorder="1" applyAlignment="1">
      <alignment horizontal="left" vertical="center" wrapText="1"/>
    </xf>
    <xf numFmtId="0" fontId="8" fillId="0" borderId="2" xfId="1" applyFont="1" applyBorder="1" applyAlignment="1">
      <alignment horizontal="right" vertical="center" wrapText="1"/>
    </xf>
    <xf numFmtId="3" fontId="30" fillId="0" borderId="0" xfId="51" applyNumberFormat="1" applyAlignment="1">
      <alignment vertical="center"/>
    </xf>
    <xf numFmtId="0" fontId="0" fillId="0" borderId="10" xfId="0" applyBorder="1" applyAlignment="1">
      <alignment horizontal="center"/>
    </xf>
    <xf numFmtId="3" fontId="8" fillId="0" borderId="2" xfId="0" applyNumberFormat="1" applyFont="1" applyBorder="1" applyAlignment="1">
      <alignment horizontal="right" vertical="center" wrapText="1"/>
    </xf>
    <xf numFmtId="3" fontId="0" fillId="0" borderId="2" xfId="0" applyNumberFormat="1" applyBorder="1" applyAlignment="1">
      <alignment horizontal="center"/>
    </xf>
    <xf numFmtId="4" fontId="0" fillId="0" borderId="2" xfId="0" applyNumberFormat="1" applyBorder="1" applyAlignment="1">
      <alignment horizontal="center"/>
    </xf>
    <xf numFmtId="0" fontId="9" fillId="2" borderId="2" xfId="0" applyFont="1" applyFill="1" applyBorder="1" applyAlignment="1">
      <alignment horizontal="center" vertical="center" wrapText="1"/>
    </xf>
    <xf numFmtId="17" fontId="5" fillId="0" borderId="0" xfId="0" applyNumberFormat="1" applyFont="1"/>
    <xf numFmtId="0" fontId="11" fillId="2" borderId="42" xfId="0" applyFont="1" applyFill="1" applyBorder="1" applyAlignment="1">
      <alignment horizontal="center" vertical="center"/>
    </xf>
    <xf numFmtId="4" fontId="0" fillId="0" borderId="11" xfId="0" applyNumberFormat="1" applyBorder="1"/>
    <xf numFmtId="4" fontId="0" fillId="0" borderId="16" xfId="0" applyNumberFormat="1" applyBorder="1"/>
    <xf numFmtId="4" fontId="0" fillId="0" borderId="8" xfId="0" applyNumberFormat="1" applyBorder="1"/>
    <xf numFmtId="0" fontId="0" fillId="0" borderId="29" xfId="0" applyBorder="1"/>
    <xf numFmtId="4" fontId="5" fillId="4" borderId="2" xfId="0" applyNumberFormat="1" applyFont="1" applyFill="1" applyBorder="1" applyAlignment="1">
      <alignment horizontal="right"/>
    </xf>
    <xf numFmtId="0" fontId="30" fillId="0" borderId="0" xfId="66" applyAlignment="1">
      <alignment vertical="center"/>
    </xf>
    <xf numFmtId="0" fontId="9" fillId="0" borderId="0" xfId="65" applyFont="1" applyAlignment="1">
      <alignment horizontal="center"/>
    </xf>
    <xf numFmtId="0" fontId="30" fillId="0" borderId="44" xfId="66" applyBorder="1" applyAlignment="1">
      <alignment vertical="center"/>
    </xf>
    <xf numFmtId="3" fontId="30" fillId="0" borderId="44" xfId="66" applyNumberFormat="1" applyBorder="1" applyAlignment="1">
      <alignment vertical="center"/>
    </xf>
    <xf numFmtId="4" fontId="30" fillId="0" borderId="44" xfId="66" applyNumberFormat="1" applyBorder="1" applyAlignment="1">
      <alignment vertical="center"/>
    </xf>
    <xf numFmtId="0" fontId="30" fillId="0" borderId="44" xfId="69" applyBorder="1" applyAlignment="1">
      <alignment vertical="center"/>
    </xf>
    <xf numFmtId="3" fontId="30" fillId="0" borderId="44" xfId="69" applyNumberFormat="1" applyBorder="1" applyAlignment="1">
      <alignment vertical="center"/>
    </xf>
    <xf numFmtId="4" fontId="30" fillId="0" borderId="44" xfId="69" applyNumberFormat="1" applyBorder="1" applyAlignment="1">
      <alignment vertical="center"/>
    </xf>
    <xf numFmtId="0" fontId="9" fillId="4" borderId="46" xfId="69" applyFont="1" applyFill="1" applyBorder="1" applyAlignment="1">
      <alignment vertical="center"/>
    </xf>
    <xf numFmtId="3" fontId="9" fillId="4" borderId="47" xfId="69" applyNumberFormat="1" applyFont="1" applyFill="1" applyBorder="1" applyAlignment="1">
      <alignment vertical="center"/>
    </xf>
    <xf numFmtId="4" fontId="9" fillId="4" borderId="47" xfId="69" applyNumberFormat="1" applyFont="1" applyFill="1" applyBorder="1" applyAlignment="1">
      <alignment vertical="center"/>
    </xf>
    <xf numFmtId="0" fontId="9" fillId="4" borderId="47" xfId="69" applyFont="1" applyFill="1" applyBorder="1" applyAlignment="1">
      <alignment vertical="center"/>
    </xf>
    <xf numFmtId="4" fontId="0" fillId="0" borderId="16" xfId="0" applyNumberFormat="1" applyBorder="1" applyAlignment="1">
      <alignment vertical="center"/>
    </xf>
    <xf numFmtId="3" fontId="0" fillId="0" borderId="2" xfId="0" applyNumberFormat="1" applyBorder="1" applyAlignment="1">
      <alignment vertical="center"/>
    </xf>
    <xf numFmtId="4" fontId="0" fillId="0" borderId="8" xfId="0" applyNumberFormat="1" applyBorder="1" applyAlignment="1">
      <alignment vertical="center"/>
    </xf>
    <xf numFmtId="0" fontId="10" fillId="4" borderId="12" xfId="0" applyFont="1" applyFill="1" applyBorder="1"/>
    <xf numFmtId="4" fontId="9" fillId="4" borderId="13" xfId="0" applyNumberFormat="1" applyFont="1" applyFill="1" applyBorder="1"/>
    <xf numFmtId="0" fontId="30" fillId="0" borderId="44" xfId="71" applyBorder="1" applyAlignment="1">
      <alignment vertical="center"/>
    </xf>
    <xf numFmtId="4" fontId="30" fillId="0" borderId="44" xfId="71" applyNumberFormat="1" applyBorder="1" applyAlignment="1">
      <alignment vertical="center"/>
    </xf>
    <xf numFmtId="3" fontId="30" fillId="0" borderId="44" xfId="71" applyNumberFormat="1" applyBorder="1" applyAlignment="1">
      <alignment vertical="center"/>
    </xf>
    <xf numFmtId="164" fontId="30" fillId="0" borderId="44" xfId="71" applyNumberFormat="1" applyBorder="1" applyAlignment="1">
      <alignment vertical="center"/>
    </xf>
    <xf numFmtId="0" fontId="9" fillId="2" borderId="49" xfId="0" applyFont="1" applyFill="1" applyBorder="1" applyAlignment="1">
      <alignment horizontal="center"/>
    </xf>
    <xf numFmtId="0" fontId="9" fillId="4" borderId="47" xfId="71" applyFont="1" applyFill="1" applyBorder="1" applyAlignment="1">
      <alignment vertical="center"/>
    </xf>
    <xf numFmtId="3" fontId="9" fillId="4" borderId="47" xfId="71" applyNumberFormat="1" applyFont="1" applyFill="1" applyBorder="1" applyAlignment="1">
      <alignment vertical="center"/>
    </xf>
    <xf numFmtId="164" fontId="9" fillId="4" borderId="47" xfId="71" applyNumberFormat="1" applyFont="1" applyFill="1" applyBorder="1" applyAlignment="1">
      <alignment vertical="center"/>
    </xf>
    <xf numFmtId="4" fontId="9" fillId="4" borderId="47" xfId="71" applyNumberFormat="1" applyFont="1" applyFill="1" applyBorder="1" applyAlignment="1">
      <alignment vertical="center"/>
    </xf>
    <xf numFmtId="3" fontId="9" fillId="2" borderId="27" xfId="0" applyNumberFormat="1" applyFont="1" applyFill="1" applyBorder="1" applyAlignment="1">
      <alignment horizontal="center"/>
    </xf>
    <xf numFmtId="164" fontId="9" fillId="2" borderId="29" xfId="0" applyNumberFormat="1" applyFont="1" applyFill="1" applyBorder="1" applyAlignment="1">
      <alignment horizontal="center"/>
    </xf>
    <xf numFmtId="164" fontId="9" fillId="2" borderId="28" xfId="0" applyNumberFormat="1" applyFont="1" applyFill="1" applyBorder="1" applyAlignment="1">
      <alignment horizontal="center"/>
    </xf>
    <xf numFmtId="164" fontId="9" fillId="2" borderId="52" xfId="0" applyNumberFormat="1" applyFont="1" applyFill="1" applyBorder="1" applyAlignment="1">
      <alignment horizontal="center"/>
    </xf>
    <xf numFmtId="0" fontId="30" fillId="0" borderId="53" xfId="71" applyBorder="1" applyAlignment="1">
      <alignment vertical="center"/>
    </xf>
    <xf numFmtId="4" fontId="30" fillId="0" borderId="53" xfId="71" applyNumberFormat="1" applyBorder="1" applyAlignment="1">
      <alignment vertical="center"/>
    </xf>
    <xf numFmtId="3" fontId="30" fillId="0" borderId="53" xfId="71" applyNumberFormat="1" applyBorder="1" applyAlignment="1">
      <alignment vertical="center"/>
    </xf>
    <xf numFmtId="164" fontId="30" fillId="0" borderId="53" xfId="71" applyNumberFormat="1" applyBorder="1" applyAlignment="1">
      <alignment vertical="center"/>
    </xf>
    <xf numFmtId="0" fontId="9" fillId="2" borderId="12" xfId="0" applyFont="1" applyFill="1" applyBorder="1" applyAlignment="1">
      <alignment horizontal="center"/>
    </xf>
    <xf numFmtId="3" fontId="0" fillId="0" borderId="8" xfId="0" applyNumberFormat="1" applyBorder="1" applyAlignment="1">
      <alignment horizontal="right"/>
    </xf>
    <xf numFmtId="0" fontId="12" fillId="0" borderId="0" xfId="0" applyFont="1" applyAlignment="1">
      <alignment horizontal="right"/>
    </xf>
    <xf numFmtId="0" fontId="0" fillId="0" borderId="11" xfId="0" applyBorder="1"/>
    <xf numFmtId="3" fontId="10" fillId="0" borderId="0" xfId="0" applyNumberFormat="1" applyFont="1"/>
    <xf numFmtId="0" fontId="9" fillId="4" borderId="2" xfId="0" applyFont="1" applyFill="1" applyBorder="1" applyAlignment="1">
      <alignment horizontal="left"/>
    </xf>
    <xf numFmtId="0" fontId="9" fillId="2" borderId="31" xfId="0" applyFont="1" applyFill="1" applyBorder="1" applyAlignment="1">
      <alignment horizontal="center"/>
    </xf>
    <xf numFmtId="0" fontId="9" fillId="4" borderId="46" xfId="66" applyFont="1" applyFill="1" applyBorder="1" applyAlignment="1">
      <alignment vertical="center"/>
    </xf>
    <xf numFmtId="3" fontId="9" fillId="4" borderId="47" xfId="66" applyNumberFormat="1" applyFont="1" applyFill="1" applyBorder="1" applyAlignment="1">
      <alignment vertical="center"/>
    </xf>
    <xf numFmtId="4" fontId="9" fillId="4" borderId="47" xfId="66" applyNumberFormat="1" applyFont="1" applyFill="1" applyBorder="1" applyAlignment="1">
      <alignment vertical="center"/>
    </xf>
    <xf numFmtId="0" fontId="9" fillId="4" borderId="47" xfId="66" applyFont="1" applyFill="1" applyBorder="1" applyAlignment="1">
      <alignment vertical="center"/>
    </xf>
    <xf numFmtId="0" fontId="30" fillId="0" borderId="60" xfId="66" applyBorder="1" applyAlignment="1">
      <alignment vertical="center"/>
    </xf>
    <xf numFmtId="0" fontId="30" fillId="0" borderId="61" xfId="66" applyBorder="1" applyAlignment="1">
      <alignment vertical="center"/>
    </xf>
    <xf numFmtId="0" fontId="30" fillId="0" borderId="62" xfId="66" applyBorder="1" applyAlignment="1">
      <alignment vertical="center"/>
    </xf>
    <xf numFmtId="3" fontId="30" fillId="0" borderId="54" xfId="66" applyNumberFormat="1" applyBorder="1" applyAlignment="1">
      <alignment vertical="center"/>
    </xf>
    <xf numFmtId="4" fontId="30" fillId="0" borderId="54" xfId="66" applyNumberFormat="1" applyBorder="1" applyAlignment="1">
      <alignment vertical="center"/>
    </xf>
    <xf numFmtId="0" fontId="30" fillId="0" borderId="54" xfId="66" applyBorder="1" applyAlignment="1">
      <alignment vertical="center"/>
    </xf>
    <xf numFmtId="0" fontId="30" fillId="0" borderId="57" xfId="66" applyBorder="1" applyAlignment="1">
      <alignment vertical="center"/>
    </xf>
    <xf numFmtId="0" fontId="30" fillId="0" borderId="63" xfId="66" applyBorder="1" applyAlignment="1">
      <alignment vertical="center"/>
    </xf>
    <xf numFmtId="3" fontId="30" fillId="0" borderId="50" xfId="66" applyNumberFormat="1" applyBorder="1" applyAlignment="1">
      <alignment vertical="center"/>
    </xf>
    <xf numFmtId="4" fontId="30" fillId="0" borderId="50" xfId="66" applyNumberFormat="1" applyBorder="1" applyAlignment="1">
      <alignment vertical="center"/>
    </xf>
    <xf numFmtId="0" fontId="30" fillId="0" borderId="50" xfId="66" applyBorder="1" applyAlignment="1">
      <alignment vertical="center"/>
    </xf>
    <xf numFmtId="0" fontId="30" fillId="0" borderId="64" xfId="66" applyBorder="1" applyAlignment="1">
      <alignment vertical="center"/>
    </xf>
    <xf numFmtId="3" fontId="5" fillId="36" borderId="29" xfId="67" applyNumberFormat="1" applyFont="1" applyFill="1" applyBorder="1" applyAlignment="1">
      <alignment horizontal="center"/>
    </xf>
    <xf numFmtId="4" fontId="5" fillId="36" borderId="29" xfId="67" applyNumberFormat="1" applyFont="1" applyFill="1" applyBorder="1" applyAlignment="1">
      <alignment horizontal="center"/>
    </xf>
    <xf numFmtId="4" fontId="5" fillId="36" borderId="28" xfId="67" applyNumberFormat="1" applyFont="1" applyFill="1" applyBorder="1" applyAlignment="1">
      <alignment horizontal="center"/>
    </xf>
    <xf numFmtId="3" fontId="5" fillId="36" borderId="29" xfId="70" applyNumberFormat="1" applyFont="1" applyFill="1" applyBorder="1" applyAlignment="1">
      <alignment horizontal="center"/>
    </xf>
    <xf numFmtId="4" fontId="5" fillId="36" borderId="29" xfId="70" applyNumberFormat="1" applyFont="1" applyFill="1" applyBorder="1" applyAlignment="1">
      <alignment horizontal="center"/>
    </xf>
    <xf numFmtId="4" fontId="5" fillId="36" borderId="28" xfId="70" applyNumberFormat="1" applyFont="1" applyFill="1" applyBorder="1" applyAlignment="1">
      <alignment horizontal="center"/>
    </xf>
    <xf numFmtId="0" fontId="30" fillId="0" borderId="65" xfId="69" applyBorder="1" applyAlignment="1">
      <alignment vertical="center"/>
    </xf>
    <xf numFmtId="3" fontId="30" fillId="0" borderId="53" xfId="69" applyNumberFormat="1" applyBorder="1" applyAlignment="1">
      <alignment vertical="center"/>
    </xf>
    <xf numFmtId="4" fontId="30" fillId="0" borderId="53" xfId="69" applyNumberFormat="1" applyBorder="1" applyAlignment="1">
      <alignment vertical="center"/>
    </xf>
    <xf numFmtId="0" fontId="30" fillId="0" borderId="53" xfId="69" applyBorder="1" applyAlignment="1">
      <alignment vertical="center"/>
    </xf>
    <xf numFmtId="0" fontId="30" fillId="0" borderId="56" xfId="69" applyBorder="1" applyAlignment="1">
      <alignment vertical="center"/>
    </xf>
    <xf numFmtId="0" fontId="30" fillId="0" borderId="60" xfId="69" applyBorder="1" applyAlignment="1">
      <alignment vertical="center"/>
    </xf>
    <xf numFmtId="0" fontId="30" fillId="0" borderId="61" xfId="69" applyBorder="1" applyAlignment="1">
      <alignment vertical="center"/>
    </xf>
    <xf numFmtId="0" fontId="30" fillId="0" borderId="62" xfId="69" applyBorder="1" applyAlignment="1">
      <alignment vertical="center"/>
    </xf>
    <xf numFmtId="3" fontId="30" fillId="0" borderId="54" xfId="69" applyNumberFormat="1" applyBorder="1" applyAlignment="1">
      <alignment vertical="center"/>
    </xf>
    <xf numFmtId="4" fontId="30" fillId="0" borderId="54" xfId="69" applyNumberFormat="1" applyBorder="1" applyAlignment="1">
      <alignment vertical="center"/>
    </xf>
    <xf numFmtId="0" fontId="30" fillId="0" borderId="54" xfId="69" applyBorder="1" applyAlignment="1">
      <alignment vertical="center"/>
    </xf>
    <xf numFmtId="0" fontId="30" fillId="0" borderId="57" xfId="69" applyBorder="1" applyAlignment="1">
      <alignment vertical="center"/>
    </xf>
    <xf numFmtId="3" fontId="30" fillId="0" borderId="0" xfId="111" applyNumberFormat="1" applyAlignment="1">
      <alignment vertical="center"/>
    </xf>
    <xf numFmtId="3" fontId="32" fillId="0" borderId="0" xfId="126" applyNumberFormat="1" applyFont="1" applyAlignment="1">
      <alignment vertical="center"/>
    </xf>
    <xf numFmtId="0" fontId="0" fillId="0" borderId="44" xfId="0" applyBorder="1" applyAlignment="1">
      <alignment vertical="center"/>
    </xf>
    <xf numFmtId="3" fontId="0" fillId="0" borderId="44" xfId="0" applyNumberFormat="1" applyBorder="1" applyAlignment="1">
      <alignment vertical="center"/>
    </xf>
    <xf numFmtId="0" fontId="0" fillId="0" borderId="53" xfId="0" applyBorder="1" applyAlignment="1">
      <alignment vertical="center"/>
    </xf>
    <xf numFmtId="3" fontId="0" fillId="0" borderId="53" xfId="0" applyNumberForma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10" fontId="0" fillId="0" borderId="0" xfId="0" applyNumberFormat="1" applyAlignment="1">
      <alignment horizontal="center"/>
    </xf>
    <xf numFmtId="0" fontId="10" fillId="4" borderId="2" xfId="0" applyFont="1" applyFill="1" applyBorder="1" applyAlignment="1">
      <alignment horizontal="center"/>
    </xf>
    <xf numFmtId="165" fontId="9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0" borderId="7" xfId="0" applyFont="1" applyBorder="1"/>
    <xf numFmtId="4" fontId="5" fillId="0" borderId="8" xfId="0" applyNumberFormat="1" applyFont="1" applyBorder="1"/>
    <xf numFmtId="0" fontId="11" fillId="2" borderId="31" xfId="0" applyFont="1" applyFill="1" applyBorder="1" applyAlignment="1">
      <alignment horizontal="center" vertical="center" wrapText="1"/>
    </xf>
    <xf numFmtId="0" fontId="11" fillId="2" borderId="32" xfId="0" applyFont="1" applyFill="1" applyBorder="1" applyAlignment="1">
      <alignment horizontal="center" vertical="center" wrapText="1"/>
    </xf>
    <xf numFmtId="3" fontId="0" fillId="0" borderId="11" xfId="0" applyNumberFormat="1" applyBorder="1" applyAlignment="1">
      <alignment horizontal="right"/>
    </xf>
    <xf numFmtId="4" fontId="0" fillId="0" borderId="11" xfId="0" applyNumberFormat="1" applyBorder="1" applyAlignment="1">
      <alignment horizontal="right"/>
    </xf>
    <xf numFmtId="3" fontId="5" fillId="0" borderId="2" xfId="0" applyNumberFormat="1" applyFont="1" applyBorder="1" applyAlignment="1">
      <alignment horizontal="right"/>
    </xf>
    <xf numFmtId="4" fontId="5" fillId="0" borderId="8" xfId="0" applyNumberFormat="1" applyFont="1" applyBorder="1" applyAlignment="1">
      <alignment horizontal="right"/>
    </xf>
    <xf numFmtId="0" fontId="0" fillId="0" borderId="29" xfId="0" applyBorder="1" applyAlignment="1">
      <alignment horizontal="right"/>
    </xf>
    <xf numFmtId="4" fontId="0" fillId="0" borderId="29" xfId="0" applyNumberFormat="1" applyBorder="1" applyAlignment="1">
      <alignment horizontal="right"/>
    </xf>
    <xf numFmtId="4" fontId="5" fillId="0" borderId="28" xfId="0" applyNumberFormat="1" applyFont="1" applyBorder="1" applyAlignment="1">
      <alignment horizontal="right"/>
    </xf>
    <xf numFmtId="3" fontId="5" fillId="0" borderId="7" xfId="0" applyNumberFormat="1" applyFont="1" applyBorder="1"/>
    <xf numFmtId="3" fontId="0" fillId="0" borderId="7" xfId="0" applyNumberFormat="1" applyBorder="1"/>
    <xf numFmtId="3" fontId="0" fillId="4" borderId="2" xfId="0" applyNumberFormat="1" applyFill="1" applyBorder="1" applyAlignment="1">
      <alignment horizontal="left"/>
    </xf>
    <xf numFmtId="3" fontId="9" fillId="4" borderId="13" xfId="0" applyNumberFormat="1" applyFont="1" applyFill="1" applyBorder="1"/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0" fontId="0" fillId="0" borderId="65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54" xfId="0" applyBorder="1" applyAlignment="1">
      <alignment vertical="center"/>
    </xf>
    <xf numFmtId="3" fontId="0" fillId="0" borderId="54" xfId="0" applyNumberFormat="1" applyBorder="1" applyAlignment="1">
      <alignment vertical="center"/>
    </xf>
    <xf numFmtId="3" fontId="0" fillId="0" borderId="0" xfId="0" applyNumberFormat="1" applyAlignment="1">
      <alignment vertical="center"/>
    </xf>
    <xf numFmtId="0" fontId="32" fillId="0" borderId="0" xfId="0" applyFont="1" applyAlignment="1">
      <alignment vertical="center"/>
    </xf>
    <xf numFmtId="4" fontId="0" fillId="0" borderId="44" xfId="0" applyNumberFormat="1" applyBorder="1" applyAlignment="1">
      <alignment vertical="center"/>
    </xf>
    <xf numFmtId="3" fontId="9" fillId="2" borderId="5" xfId="0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4" fontId="9" fillId="2" borderId="5" xfId="0" applyNumberFormat="1" applyFont="1" applyFill="1" applyBorder="1" applyAlignment="1">
      <alignment horizontal="center" vertical="center"/>
    </xf>
    <xf numFmtId="4" fontId="9" fillId="2" borderId="15" xfId="0" applyNumberFormat="1" applyFont="1" applyFill="1" applyBorder="1" applyAlignment="1">
      <alignment horizontal="center" vertical="center" wrapText="1"/>
    </xf>
    <xf numFmtId="4" fontId="0" fillId="0" borderId="29" xfId="0" applyNumberFormat="1" applyBorder="1"/>
    <xf numFmtId="2" fontId="0" fillId="0" borderId="2" xfId="0" applyNumberFormat="1" applyBorder="1"/>
    <xf numFmtId="3" fontId="8" fillId="0" borderId="2" xfId="1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horizontal="left"/>
    </xf>
    <xf numFmtId="3" fontId="8" fillId="0" borderId="2" xfId="0" applyNumberFormat="1" applyFont="1" applyBorder="1"/>
    <xf numFmtId="3" fontId="33" fillId="0" borderId="2" xfId="0" applyNumberFormat="1" applyFont="1" applyBorder="1"/>
    <xf numFmtId="0" fontId="8" fillId="0" borderId="3" xfId="0" applyFont="1" applyBorder="1" applyAlignment="1">
      <alignment horizontal="left" indent="2"/>
    </xf>
    <xf numFmtId="0" fontId="28" fillId="2" borderId="2" xfId="0" applyFont="1" applyFill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right" vertical="center"/>
    </xf>
    <xf numFmtId="4" fontId="28" fillId="4" borderId="2" xfId="0" applyNumberFormat="1" applyFont="1" applyFill="1" applyBorder="1" applyAlignment="1">
      <alignment horizontal="right"/>
    </xf>
    <xf numFmtId="0" fontId="5" fillId="0" borderId="10" xfId="0" applyFont="1" applyBorder="1"/>
    <xf numFmtId="0" fontId="33" fillId="0" borderId="7" xfId="0" applyFont="1" applyBorder="1"/>
    <xf numFmtId="0" fontId="5" fillId="0" borderId="27" xfId="0" applyFont="1" applyBorder="1"/>
    <xf numFmtId="3" fontId="0" fillId="0" borderId="11" xfId="0" applyNumberFormat="1" applyBorder="1"/>
    <xf numFmtId="3" fontId="5" fillId="36" borderId="5" xfId="67" applyNumberFormat="1" applyFont="1" applyFill="1" applyBorder="1" applyAlignment="1">
      <alignment horizontal="center"/>
    </xf>
    <xf numFmtId="4" fontId="5" fillId="36" borderId="5" xfId="67" applyNumberFormat="1" applyFont="1" applyFill="1" applyBorder="1" applyAlignment="1">
      <alignment horizontal="center"/>
    </xf>
    <xf numFmtId="4" fontId="5" fillId="36" borderId="15" xfId="67" applyNumberFormat="1" applyFont="1" applyFill="1" applyBorder="1" applyAlignment="1">
      <alignment horizontal="center"/>
    </xf>
    <xf numFmtId="3" fontId="32" fillId="0" borderId="0" xfId="0" applyNumberFormat="1" applyFont="1" applyAlignment="1">
      <alignment vertical="center"/>
    </xf>
    <xf numFmtId="3" fontId="0" fillId="0" borderId="44" xfId="0" applyNumberFormat="1" applyBorder="1" applyAlignment="1">
      <alignment horizontal="center" vertical="center"/>
    </xf>
    <xf numFmtId="0" fontId="9" fillId="2" borderId="13" xfId="0" applyFont="1" applyFill="1" applyBorder="1" applyAlignment="1">
      <alignment horizontal="center"/>
    </xf>
    <xf numFmtId="3" fontId="9" fillId="4" borderId="49" xfId="0" applyNumberFormat="1" applyFont="1" applyFill="1" applyBorder="1"/>
    <xf numFmtId="4" fontId="0" fillId="0" borderId="0" xfId="0" applyNumberFormat="1" applyAlignment="1">
      <alignment horizontal="right"/>
    </xf>
    <xf numFmtId="4" fontId="5" fillId="0" borderId="0" xfId="0" applyNumberFormat="1" applyFont="1" applyAlignment="1">
      <alignment horizontal="right"/>
    </xf>
    <xf numFmtId="0" fontId="9" fillId="2" borderId="30" xfId="0" applyFont="1" applyFill="1" applyBorder="1" applyAlignment="1">
      <alignment horizontal="center"/>
    </xf>
    <xf numFmtId="0" fontId="9" fillId="2" borderId="55" xfId="0" applyFont="1" applyFill="1" applyBorder="1" applyAlignment="1">
      <alignment horizontal="center"/>
    </xf>
    <xf numFmtId="164" fontId="9" fillId="2" borderId="2" xfId="0" applyNumberFormat="1" applyFont="1" applyFill="1" applyBorder="1" applyAlignment="1">
      <alignment horizontal="center" vertical="center" wrapText="1"/>
    </xf>
    <xf numFmtId="0" fontId="8" fillId="0" borderId="2" xfId="0" applyFont="1" applyBorder="1"/>
    <xf numFmtId="0" fontId="0" fillId="3" borderId="2" xfId="0" applyFill="1" applyBorder="1"/>
    <xf numFmtId="0" fontId="5" fillId="37" borderId="2" xfId="0" applyFont="1" applyFill="1" applyBorder="1" applyAlignment="1">
      <alignment horizontal="center" vertical="center" wrapText="1"/>
    </xf>
    <xf numFmtId="3" fontId="0" fillId="0" borderId="29" xfId="0" applyNumberFormat="1" applyBorder="1" applyAlignment="1">
      <alignment horizontal="right"/>
    </xf>
    <xf numFmtId="3" fontId="5" fillId="0" borderId="29" xfId="0" applyNumberFormat="1" applyFont="1" applyBorder="1" applyAlignment="1">
      <alignment horizontal="right"/>
    </xf>
    <xf numFmtId="2" fontId="9" fillId="4" borderId="48" xfId="66" applyNumberFormat="1" applyFont="1" applyFill="1" applyBorder="1" applyAlignment="1">
      <alignment vertical="center"/>
    </xf>
    <xf numFmtId="4" fontId="9" fillId="4" borderId="48" xfId="66" applyNumberFormat="1" applyFont="1" applyFill="1" applyBorder="1" applyAlignment="1">
      <alignment vertical="center"/>
    </xf>
    <xf numFmtId="3" fontId="0" fillId="0" borderId="5" xfId="0" applyNumberFormat="1" applyBorder="1"/>
    <xf numFmtId="4" fontId="0" fillId="0" borderId="5" xfId="0" applyNumberFormat="1" applyBorder="1"/>
    <xf numFmtId="164" fontId="30" fillId="0" borderId="69" xfId="71" applyNumberFormat="1" applyBorder="1" applyAlignment="1">
      <alignment vertical="center"/>
    </xf>
    <xf numFmtId="164" fontId="30" fillId="0" borderId="67" xfId="71" applyNumberFormat="1" applyBorder="1" applyAlignment="1">
      <alignment vertical="center"/>
    </xf>
    <xf numFmtId="4" fontId="30" fillId="0" borderId="70" xfId="71" applyNumberFormat="1" applyBorder="1" applyAlignment="1">
      <alignment vertical="center"/>
    </xf>
    <xf numFmtId="4" fontId="30" fillId="0" borderId="71" xfId="71" applyNumberFormat="1" applyBorder="1" applyAlignment="1">
      <alignment vertical="center"/>
    </xf>
    <xf numFmtId="164" fontId="9" fillId="2" borderId="15" xfId="0" applyNumberFormat="1" applyFont="1" applyFill="1" applyBorder="1" applyAlignment="1">
      <alignment horizontal="center"/>
    </xf>
    <xf numFmtId="0" fontId="30" fillId="0" borderId="2" xfId="71" applyBorder="1" applyAlignment="1">
      <alignment vertical="center"/>
    </xf>
    <xf numFmtId="0" fontId="30" fillId="0" borderId="70" xfId="71" applyBorder="1" applyAlignment="1">
      <alignment vertical="center"/>
    </xf>
    <xf numFmtId="0" fontId="30" fillId="0" borderId="71" xfId="71" applyBorder="1" applyAlignment="1">
      <alignment vertical="center"/>
    </xf>
    <xf numFmtId="3" fontId="9" fillId="2" borderId="68" xfId="0" applyNumberFormat="1" applyFont="1" applyFill="1" applyBorder="1" applyAlignment="1">
      <alignment horizontal="center"/>
    </xf>
    <xf numFmtId="164" fontId="9" fillId="2" borderId="5" xfId="0" applyNumberFormat="1" applyFont="1" applyFill="1" applyBorder="1" applyAlignment="1">
      <alignment horizontal="center"/>
    </xf>
    <xf numFmtId="164" fontId="9" fillId="2" borderId="72" xfId="0" applyNumberFormat="1" applyFont="1" applyFill="1" applyBorder="1" applyAlignment="1">
      <alignment horizontal="center"/>
    </xf>
    <xf numFmtId="0" fontId="30" fillId="0" borderId="11" xfId="71" applyBorder="1" applyAlignment="1">
      <alignment vertical="center"/>
    </xf>
    <xf numFmtId="3" fontId="34" fillId="0" borderId="53" xfId="71" applyNumberFormat="1" applyFont="1" applyBorder="1" applyAlignment="1">
      <alignment vertical="center"/>
    </xf>
    <xf numFmtId="0" fontId="0" fillId="0" borderId="68" xfId="0" applyBorder="1" applyAlignment="1">
      <alignment horizontal="center"/>
    </xf>
    <xf numFmtId="0" fontId="0" fillId="0" borderId="5" xfId="0" applyBorder="1"/>
    <xf numFmtId="3" fontId="0" fillId="0" borderId="15" xfId="0" applyNumberFormat="1" applyBorder="1" applyAlignment="1">
      <alignment horizontal="right"/>
    </xf>
    <xf numFmtId="0" fontId="9" fillId="4" borderId="49" xfId="0" applyFont="1" applyFill="1" applyBorder="1"/>
    <xf numFmtId="3" fontId="34" fillId="0" borderId="56" xfId="71" applyNumberFormat="1" applyFont="1" applyBorder="1" applyAlignment="1">
      <alignment vertical="center"/>
    </xf>
    <xf numFmtId="2" fontId="30" fillId="0" borderId="44" xfId="71" applyNumberFormat="1" applyBorder="1" applyAlignment="1">
      <alignment vertical="center"/>
    </xf>
    <xf numFmtId="164" fontId="30" fillId="0" borderId="2" xfId="71" applyNumberFormat="1" applyBorder="1" applyAlignment="1">
      <alignment vertical="center"/>
    </xf>
    <xf numFmtId="0" fontId="5" fillId="0" borderId="10" xfId="0" applyFont="1" applyBorder="1" applyAlignment="1">
      <alignment horizontal="left"/>
    </xf>
    <xf numFmtId="10" fontId="5" fillId="0" borderId="0" xfId="0" applyNumberFormat="1" applyFont="1"/>
    <xf numFmtId="4" fontId="5" fillId="0" borderId="0" xfId="0" applyNumberFormat="1" applyFont="1"/>
    <xf numFmtId="3" fontId="33" fillId="0" borderId="0" xfId="0" applyNumberFormat="1" applyFont="1"/>
    <xf numFmtId="3" fontId="8" fillId="0" borderId="0" xfId="0" applyNumberFormat="1" applyFont="1"/>
    <xf numFmtId="3" fontId="5" fillId="0" borderId="0" xfId="0" applyNumberFormat="1" applyFont="1" applyAlignment="1">
      <alignment horizontal="right"/>
    </xf>
    <xf numFmtId="0" fontId="30" fillId="0" borderId="45" xfId="71" applyBorder="1" applyAlignment="1">
      <alignment vertical="center"/>
    </xf>
    <xf numFmtId="3" fontId="30" fillId="0" borderId="45" xfId="71" applyNumberFormat="1" applyBorder="1" applyAlignment="1">
      <alignment vertical="center"/>
    </xf>
    <xf numFmtId="164" fontId="30" fillId="0" borderId="45" xfId="71" applyNumberFormat="1" applyBorder="1" applyAlignment="1">
      <alignment vertical="center"/>
    </xf>
    <xf numFmtId="4" fontId="30" fillId="0" borderId="45" xfId="71" applyNumberFormat="1" applyBorder="1" applyAlignment="1">
      <alignment vertical="center"/>
    </xf>
    <xf numFmtId="164" fontId="30" fillId="0" borderId="74" xfId="71" applyNumberFormat="1" applyBorder="1" applyAlignment="1">
      <alignment vertical="center"/>
    </xf>
    <xf numFmtId="0" fontId="30" fillId="0" borderId="5" xfId="71" applyBorder="1" applyAlignment="1">
      <alignment vertical="center"/>
    </xf>
    <xf numFmtId="4" fontId="30" fillId="0" borderId="73" xfId="71" applyNumberFormat="1" applyBorder="1" applyAlignment="1">
      <alignment vertical="center"/>
    </xf>
    <xf numFmtId="4" fontId="0" fillId="0" borderId="15" xfId="0" applyNumberFormat="1" applyBorder="1" applyAlignment="1">
      <alignment vertical="center"/>
    </xf>
    <xf numFmtId="3" fontId="30" fillId="0" borderId="2" xfId="71" applyNumberFormat="1" applyBorder="1" applyAlignment="1">
      <alignment vertical="center"/>
    </xf>
    <xf numFmtId="4" fontId="30" fillId="0" borderId="2" xfId="71" applyNumberFormat="1" applyBorder="1" applyAlignment="1">
      <alignment vertical="center"/>
    </xf>
    <xf numFmtId="4" fontId="0" fillId="0" borderId="2" xfId="0" applyNumberFormat="1" applyBorder="1" applyAlignment="1">
      <alignment vertical="center"/>
    </xf>
    <xf numFmtId="3" fontId="9" fillId="4" borderId="75" xfId="66" applyNumberFormat="1" applyFont="1" applyFill="1" applyBorder="1" applyAlignment="1">
      <alignment vertical="center"/>
    </xf>
    <xf numFmtId="4" fontId="9" fillId="4" borderId="46" xfId="66" applyNumberFormat="1" applyFont="1" applyFill="1" applyBorder="1" applyAlignment="1">
      <alignment vertical="center"/>
    </xf>
    <xf numFmtId="0" fontId="9" fillId="4" borderId="47" xfId="0" applyFont="1" applyFill="1" applyBorder="1" applyAlignment="1">
      <alignment vertical="center"/>
    </xf>
    <xf numFmtId="3" fontId="9" fillId="4" borderId="47" xfId="0" applyNumberFormat="1" applyFont="1" applyFill="1" applyBorder="1" applyAlignment="1">
      <alignment vertical="center"/>
    </xf>
    <xf numFmtId="4" fontId="9" fillId="4" borderId="47" xfId="0" applyNumberFormat="1" applyFont="1" applyFill="1" applyBorder="1" applyAlignment="1">
      <alignment vertical="center"/>
    </xf>
    <xf numFmtId="0" fontId="5" fillId="0" borderId="68" xfId="0" applyFont="1" applyBorder="1"/>
    <xf numFmtId="4" fontId="9" fillId="4" borderId="49" xfId="0" applyNumberFormat="1" applyFont="1" applyFill="1" applyBorder="1"/>
    <xf numFmtId="0" fontId="0" fillId="0" borderId="65" xfId="0" applyBorder="1" applyAlignment="1">
      <alignment vertical="center"/>
    </xf>
    <xf numFmtId="0" fontId="0" fillId="0" borderId="60" xfId="0" applyBorder="1" applyAlignment="1">
      <alignment vertical="center"/>
    </xf>
    <xf numFmtId="0" fontId="0" fillId="0" borderId="62" xfId="0" applyBorder="1" applyAlignment="1">
      <alignment vertical="center"/>
    </xf>
    <xf numFmtId="3" fontId="0" fillId="0" borderId="0" xfId="0" applyNumberFormat="1" applyAlignment="1">
      <alignment horizontal="right"/>
    </xf>
    <xf numFmtId="4" fontId="0" fillId="0" borderId="53" xfId="0" applyNumberFormat="1" applyBorder="1" applyAlignment="1">
      <alignment vertical="center"/>
    </xf>
    <xf numFmtId="4" fontId="0" fillId="0" borderId="54" xfId="0" applyNumberFormat="1" applyBorder="1" applyAlignment="1">
      <alignment vertical="center"/>
    </xf>
    <xf numFmtId="4" fontId="0" fillId="0" borderId="56" xfId="0" applyNumberFormat="1" applyBorder="1" applyAlignment="1">
      <alignment vertical="center"/>
    </xf>
    <xf numFmtId="4" fontId="0" fillId="0" borderId="61" xfId="0" applyNumberFormat="1" applyBorder="1" applyAlignment="1">
      <alignment vertical="center"/>
    </xf>
    <xf numFmtId="4" fontId="0" fillId="0" borderId="57" xfId="0" applyNumberFormat="1" applyBorder="1" applyAlignment="1">
      <alignment vertical="center"/>
    </xf>
    <xf numFmtId="166" fontId="32" fillId="0" borderId="0" xfId="0" applyNumberFormat="1" applyFont="1" applyAlignment="1">
      <alignment vertical="center"/>
    </xf>
    <xf numFmtId="0" fontId="34" fillId="0" borderId="0" xfId="0" applyFont="1" applyAlignment="1">
      <alignment vertical="center"/>
    </xf>
    <xf numFmtId="3" fontId="34" fillId="0" borderId="0" xfId="0" applyNumberFormat="1" applyFont="1" applyAlignment="1">
      <alignment vertical="center"/>
    </xf>
    <xf numFmtId="166" fontId="34" fillId="0" borderId="0" xfId="0" applyNumberFormat="1" applyFont="1" applyAlignment="1">
      <alignment vertical="center"/>
    </xf>
    <xf numFmtId="0" fontId="9" fillId="4" borderId="2" xfId="0" applyFont="1" applyFill="1" applyBorder="1" applyAlignment="1">
      <alignment horizontal="center"/>
    </xf>
    <xf numFmtId="0" fontId="34" fillId="0" borderId="44" xfId="0" applyFont="1" applyBorder="1" applyAlignment="1">
      <alignment vertical="center"/>
    </xf>
    <xf numFmtId="3" fontId="34" fillId="0" borderId="44" xfId="0" applyNumberFormat="1" applyFont="1" applyBorder="1" applyAlignment="1">
      <alignment vertical="center"/>
    </xf>
    <xf numFmtId="0" fontId="35" fillId="4" borderId="44" xfId="0" applyFont="1" applyFill="1" applyBorder="1" applyAlignment="1">
      <alignment vertical="center"/>
    </xf>
    <xf numFmtId="3" fontId="36" fillId="4" borderId="44" xfId="0" applyNumberFormat="1" applyFont="1" applyFill="1" applyBorder="1" applyAlignment="1">
      <alignment vertical="center"/>
    </xf>
    <xf numFmtId="3" fontId="0" fillId="0" borderId="2" xfId="0" applyNumberFormat="1" applyBorder="1" applyAlignment="1">
      <alignment horizontal="right" indent="1"/>
    </xf>
    <xf numFmtId="4" fontId="0" fillId="0" borderId="2" xfId="0" applyNumberFormat="1" applyBorder="1" applyAlignment="1">
      <alignment horizontal="right" indent="1"/>
    </xf>
    <xf numFmtId="0" fontId="0" fillId="0" borderId="2" xfId="0" applyBorder="1" applyAlignment="1">
      <alignment horizontal="right" indent="1"/>
    </xf>
    <xf numFmtId="3" fontId="34" fillId="0" borderId="44" xfId="0" applyNumberFormat="1" applyFont="1" applyBorder="1" applyAlignment="1">
      <alignment horizontal="center" vertical="center"/>
    </xf>
    <xf numFmtId="2" fontId="9" fillId="4" borderId="48" xfId="0" applyNumberFormat="1" applyFont="1" applyFill="1" applyBorder="1" applyAlignment="1">
      <alignment vertical="center"/>
    </xf>
    <xf numFmtId="2" fontId="9" fillId="4" borderId="47" xfId="0" applyNumberFormat="1" applyFont="1" applyFill="1" applyBorder="1" applyAlignment="1">
      <alignment vertical="center"/>
    </xf>
    <xf numFmtId="0" fontId="0" fillId="0" borderId="11" xfId="0" applyBorder="1" applyAlignment="1">
      <alignment horizontal="left"/>
    </xf>
    <xf numFmtId="4" fontId="9" fillId="4" borderId="2" xfId="0" applyNumberFormat="1" applyFont="1" applyFill="1" applyBorder="1" applyAlignment="1">
      <alignment horizontal="left" indent="3"/>
    </xf>
    <xf numFmtId="3" fontId="9" fillId="4" borderId="2" xfId="0" applyNumberFormat="1" applyFont="1" applyFill="1" applyBorder="1" applyAlignment="1">
      <alignment horizontal="left" indent="3"/>
    </xf>
    <xf numFmtId="2" fontId="9" fillId="4" borderId="48" xfId="69" applyNumberFormat="1" applyFont="1" applyFill="1" applyBorder="1" applyAlignment="1">
      <alignment vertical="center"/>
    </xf>
    <xf numFmtId="0" fontId="8" fillId="0" borderId="11" xfId="0" applyFont="1" applyBorder="1" applyAlignment="1">
      <alignment horizontal="left"/>
    </xf>
    <xf numFmtId="165" fontId="36" fillId="4" borderId="44" xfId="0" applyNumberFormat="1" applyFont="1" applyFill="1" applyBorder="1" applyAlignment="1">
      <alignment vertical="center"/>
    </xf>
    <xf numFmtId="0" fontId="5" fillId="2" borderId="10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33" fillId="2" borderId="11" xfId="0" applyFont="1" applyFill="1" applyBorder="1" applyAlignment="1">
      <alignment horizontal="center" vertical="center" wrapText="1"/>
    </xf>
    <xf numFmtId="164" fontId="5" fillId="2" borderId="11" xfId="0" applyNumberFormat="1" applyFont="1" applyFill="1" applyBorder="1" applyAlignment="1">
      <alignment horizontal="center" vertical="center" wrapText="1"/>
    </xf>
    <xf numFmtId="164" fontId="5" fillId="2" borderId="16" xfId="0" applyNumberFormat="1" applyFont="1" applyFill="1" applyBorder="1" applyAlignment="1">
      <alignment horizontal="center" vertical="center" wrapText="1"/>
    </xf>
    <xf numFmtId="3" fontId="9" fillId="4" borderId="2" xfId="0" applyNumberFormat="1" applyFont="1" applyFill="1" applyBorder="1" applyAlignment="1">
      <alignment horizontal="center"/>
    </xf>
    <xf numFmtId="167" fontId="0" fillId="0" borderId="0" xfId="0" applyNumberFormat="1"/>
    <xf numFmtId="3" fontId="28" fillId="4" borderId="49" xfId="0" applyNumberFormat="1" applyFont="1" applyFill="1" applyBorder="1"/>
    <xf numFmtId="0" fontId="34" fillId="0" borderId="44" xfId="71" applyFont="1" applyBorder="1" applyAlignment="1">
      <alignment vertical="center"/>
    </xf>
    <xf numFmtId="3" fontId="34" fillId="0" borderId="44" xfId="71" applyNumberFormat="1" applyFont="1" applyBorder="1" applyAlignment="1">
      <alignment vertical="center"/>
    </xf>
    <xf numFmtId="164" fontId="34" fillId="0" borderId="44" xfId="71" applyNumberFormat="1" applyFont="1" applyBorder="1" applyAlignment="1">
      <alignment vertical="center"/>
    </xf>
    <xf numFmtId="3" fontId="35" fillId="4" borderId="44" xfId="0" applyNumberFormat="1" applyFont="1" applyFill="1" applyBorder="1" applyAlignment="1">
      <alignment vertical="center"/>
    </xf>
    <xf numFmtId="4" fontId="30" fillId="0" borderId="5" xfId="71" applyNumberFormat="1" applyBorder="1" applyAlignment="1">
      <alignment vertical="center"/>
    </xf>
    <xf numFmtId="0" fontId="0" fillId="0" borderId="5" xfId="0" applyBorder="1" applyAlignment="1">
      <alignment horizontal="center"/>
    </xf>
    <xf numFmtId="164" fontId="0" fillId="0" borderId="5" xfId="0" applyNumberFormat="1" applyBorder="1"/>
    <xf numFmtId="2" fontId="0" fillId="0" borderId="5" xfId="0" applyNumberFormat="1" applyBorder="1" applyAlignment="1">
      <alignment vertical="center"/>
    </xf>
    <xf numFmtId="0" fontId="10" fillId="4" borderId="37" xfId="0" applyFont="1" applyFill="1" applyBorder="1"/>
    <xf numFmtId="0" fontId="9" fillId="4" borderId="46" xfId="71" applyFont="1" applyFill="1" applyBorder="1" applyAlignment="1">
      <alignment vertical="center"/>
    </xf>
    <xf numFmtId="0" fontId="34" fillId="0" borderId="0" xfId="0" applyFont="1" applyAlignment="1">
      <alignment horizontal="center" vertical="center"/>
    </xf>
    <xf numFmtId="0" fontId="0" fillId="0" borderId="29" xfId="0" applyBorder="1" applyAlignment="1">
      <alignment horizontal="left"/>
    </xf>
    <xf numFmtId="3" fontId="5" fillId="0" borderId="11" xfId="0" applyNumberFormat="1" applyFont="1" applyBorder="1" applyAlignment="1">
      <alignment horizontal="right"/>
    </xf>
    <xf numFmtId="4" fontId="5" fillId="0" borderId="16" xfId="0" applyNumberFormat="1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3" fontId="8" fillId="0" borderId="11" xfId="66" applyNumberFormat="1" applyFont="1" applyBorder="1" applyAlignment="1">
      <alignment vertical="center"/>
    </xf>
    <xf numFmtId="4" fontId="8" fillId="0" borderId="11" xfId="66" applyNumberFormat="1" applyFont="1" applyBorder="1" applyAlignment="1">
      <alignment vertical="center"/>
    </xf>
    <xf numFmtId="0" fontId="8" fillId="0" borderId="11" xfId="66" applyFont="1" applyBorder="1" applyAlignment="1">
      <alignment vertical="center"/>
    </xf>
    <xf numFmtId="4" fontId="8" fillId="0" borderId="16" xfId="66" applyNumberFormat="1" applyFont="1" applyBorder="1" applyAlignment="1">
      <alignment vertical="center"/>
    </xf>
    <xf numFmtId="3" fontId="8" fillId="0" borderId="5" xfId="0" applyNumberFormat="1" applyFont="1" applyBorder="1" applyAlignment="1">
      <alignment vertical="center"/>
    </xf>
    <xf numFmtId="4" fontId="8" fillId="0" borderId="5" xfId="0" applyNumberFormat="1" applyFont="1" applyBorder="1" applyAlignment="1">
      <alignment vertical="center"/>
    </xf>
    <xf numFmtId="0" fontId="8" fillId="0" borderId="5" xfId="0" applyFont="1" applyBorder="1" applyAlignment="1">
      <alignment vertical="center"/>
    </xf>
    <xf numFmtId="2" fontId="8" fillId="0" borderId="15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7" xfId="0" applyBorder="1"/>
    <xf numFmtId="3" fontId="0" fillId="0" borderId="8" xfId="0" applyNumberFormat="1" applyBorder="1"/>
    <xf numFmtId="0" fontId="0" fillId="3" borderId="7" xfId="0" applyFill="1" applyBorder="1"/>
    <xf numFmtId="3" fontId="0" fillId="0" borderId="2" xfId="0" applyNumberFormat="1" applyBorder="1" applyAlignment="1">
      <alignment horizontal="right" vertical="center"/>
    </xf>
    <xf numFmtId="0" fontId="9" fillId="4" borderId="2" xfId="0" applyFont="1" applyFill="1" applyBorder="1" applyAlignment="1">
      <alignment horizontal="right"/>
    </xf>
    <xf numFmtId="4" fontId="9" fillId="4" borderId="2" xfId="0" applyNumberFormat="1" applyFont="1" applyFill="1" applyBorder="1" applyAlignment="1">
      <alignment horizontal="center"/>
    </xf>
    <xf numFmtId="0" fontId="0" fillId="4" borderId="12" xfId="0" applyFill="1" applyBorder="1"/>
    <xf numFmtId="0" fontId="0" fillId="4" borderId="49" xfId="0" applyFill="1" applyBorder="1"/>
    <xf numFmtId="0" fontId="0" fillId="0" borderId="76" xfId="0" applyBorder="1"/>
    <xf numFmtId="0" fontId="8" fillId="0" borderId="6" xfId="0" applyFont="1" applyBorder="1" applyAlignment="1">
      <alignment horizontal="right"/>
    </xf>
    <xf numFmtId="3" fontId="0" fillId="0" borderId="77" xfId="0" applyNumberFormat="1" applyBorder="1"/>
    <xf numFmtId="0" fontId="9" fillId="2" borderId="12" xfId="0" applyFont="1" applyFill="1" applyBorder="1"/>
    <xf numFmtId="0" fontId="0" fillId="0" borderId="27" xfId="0" applyBorder="1" applyAlignment="1">
      <alignment horizontal="center"/>
    </xf>
    <xf numFmtId="3" fontId="0" fillId="0" borderId="29" xfId="0" applyNumberFormat="1" applyBorder="1" applyAlignment="1">
      <alignment horizontal="left"/>
    </xf>
    <xf numFmtId="3" fontId="8" fillId="0" borderId="29" xfId="0" applyNumberFormat="1" applyFont="1" applyBorder="1" applyAlignment="1">
      <alignment horizontal="right" vertical="center" wrapText="1"/>
    </xf>
    <xf numFmtId="3" fontId="0" fillId="0" borderId="28" xfId="0" applyNumberFormat="1" applyBorder="1" applyAlignment="1">
      <alignment horizontal="right"/>
    </xf>
    <xf numFmtId="0" fontId="0" fillId="0" borderId="76" xfId="0" applyBorder="1" applyAlignment="1">
      <alignment horizontal="center"/>
    </xf>
    <xf numFmtId="0" fontId="0" fillId="0" borderId="6" xfId="0" applyBorder="1" applyAlignment="1">
      <alignment horizontal="left"/>
    </xf>
    <xf numFmtId="3" fontId="0" fillId="0" borderId="6" xfId="0" applyNumberFormat="1" applyBorder="1" applyAlignment="1">
      <alignment horizontal="left"/>
    </xf>
    <xf numFmtId="3" fontId="0" fillId="0" borderId="6" xfId="0" applyNumberFormat="1" applyBorder="1" applyAlignment="1">
      <alignment horizontal="right"/>
    </xf>
    <xf numFmtId="4" fontId="0" fillId="0" borderId="6" xfId="0" applyNumberFormat="1" applyBorder="1" applyAlignment="1">
      <alignment horizontal="right"/>
    </xf>
    <xf numFmtId="3" fontId="8" fillId="0" borderId="6" xfId="0" applyNumberFormat="1" applyFont="1" applyBorder="1" applyAlignment="1">
      <alignment horizontal="right" vertical="center" wrapText="1"/>
    </xf>
    <xf numFmtId="3" fontId="0" fillId="0" borderId="77" xfId="0" applyNumberFormat="1" applyBorder="1" applyAlignment="1">
      <alignment horizontal="right"/>
    </xf>
    <xf numFmtId="0" fontId="5" fillId="2" borderId="29" xfId="0" applyFont="1" applyFill="1" applyBorder="1" applyAlignment="1">
      <alignment horizontal="center" vertical="center"/>
    </xf>
    <xf numFmtId="3" fontId="5" fillId="2" borderId="29" xfId="0" applyNumberFormat="1" applyFont="1" applyFill="1" applyBorder="1" applyAlignment="1">
      <alignment horizontal="center" vertical="center"/>
    </xf>
    <xf numFmtId="3" fontId="0" fillId="0" borderId="16" xfId="0" applyNumberFormat="1" applyBorder="1" applyAlignment="1">
      <alignment horizontal="right"/>
    </xf>
    <xf numFmtId="3" fontId="0" fillId="0" borderId="15" xfId="0" applyNumberFormat="1" applyBorder="1"/>
    <xf numFmtId="0" fontId="10" fillId="4" borderId="49" xfId="0" applyFont="1" applyFill="1" applyBorder="1"/>
    <xf numFmtId="0" fontId="0" fillId="0" borderId="11" xfId="0" applyBorder="1" applyAlignment="1">
      <alignment horizontal="right"/>
    </xf>
    <xf numFmtId="0" fontId="8" fillId="0" borderId="43" xfId="0" applyFont="1" applyBorder="1" applyAlignment="1">
      <alignment horizontal="center"/>
    </xf>
    <xf numFmtId="0" fontId="0" fillId="0" borderId="4" xfId="0" applyBorder="1"/>
    <xf numFmtId="3" fontId="0" fillId="0" borderId="4" xfId="0" applyNumberFormat="1" applyBorder="1"/>
    <xf numFmtId="4" fontId="0" fillId="0" borderId="4" xfId="0" applyNumberFormat="1" applyBorder="1"/>
    <xf numFmtId="0" fontId="0" fillId="0" borderId="78" xfId="0" applyBorder="1"/>
    <xf numFmtId="0" fontId="8" fillId="0" borderId="5" xfId="0" applyFont="1" applyBorder="1" applyAlignment="1">
      <alignment horizontal="center"/>
    </xf>
    <xf numFmtId="0" fontId="0" fillId="0" borderId="29" xfId="0" applyBorder="1" applyAlignment="1">
      <alignment horizontal="center"/>
    </xf>
    <xf numFmtId="0" fontId="33" fillId="37" borderId="2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5" fillId="0" borderId="29" xfId="0" applyFont="1" applyBorder="1" applyAlignment="1">
      <alignment horizontal="right"/>
    </xf>
    <xf numFmtId="0" fontId="37" fillId="0" borderId="0" xfId="0" applyFont="1" applyAlignment="1">
      <alignment horizontal="center"/>
    </xf>
    <xf numFmtId="0" fontId="33" fillId="39" borderId="2" xfId="0" applyFont="1" applyFill="1" applyBorder="1" applyAlignment="1">
      <alignment horizontal="center" vertical="center"/>
    </xf>
    <xf numFmtId="0" fontId="33" fillId="39" borderId="2" xfId="0" applyFont="1" applyFill="1" applyBorder="1" applyAlignment="1">
      <alignment horizontal="center" vertical="center" wrapText="1"/>
    </xf>
    <xf numFmtId="0" fontId="8" fillId="0" borderId="2" xfId="129" applyFont="1" applyBorder="1" applyAlignment="1">
      <alignment horizontal="left" vertical="center" wrapText="1"/>
    </xf>
    <xf numFmtId="4" fontId="38" fillId="0" borderId="2" xfId="0" applyNumberFormat="1" applyFont="1" applyBorder="1"/>
    <xf numFmtId="4" fontId="39" fillId="40" borderId="2" xfId="0" applyNumberFormat="1" applyFont="1" applyFill="1" applyBorder="1"/>
    <xf numFmtId="168" fontId="41" fillId="0" borderId="2" xfId="130" applyNumberFormat="1" applyFont="1" applyFill="1" applyBorder="1"/>
    <xf numFmtId="0" fontId="8" fillId="0" borderId="2" xfId="129" applyFont="1" applyBorder="1" applyAlignment="1">
      <alignment horizontal="left" vertical="center"/>
    </xf>
    <xf numFmtId="0" fontId="0" fillId="0" borderId="79" xfId="0" applyBorder="1"/>
    <xf numFmtId="0" fontId="0" fillId="0" borderId="80" xfId="0" applyBorder="1"/>
    <xf numFmtId="0" fontId="0" fillId="0" borderId="80" xfId="0" applyBorder="1" applyAlignment="1">
      <alignment wrapText="1"/>
    </xf>
    <xf numFmtId="0" fontId="0" fillId="0" borderId="81" xfId="0" applyBorder="1"/>
    <xf numFmtId="0" fontId="0" fillId="0" borderId="82" xfId="0" applyBorder="1" applyAlignment="1">
      <alignment wrapText="1"/>
    </xf>
    <xf numFmtId="3" fontId="5" fillId="0" borderId="49" xfId="0" applyNumberFormat="1" applyFont="1" applyBorder="1"/>
    <xf numFmtId="3" fontId="5" fillId="0" borderId="83" xfId="0" applyNumberFormat="1" applyFont="1" applyBorder="1"/>
    <xf numFmtId="4" fontId="5" fillId="0" borderId="49" xfId="0" applyNumberFormat="1" applyFont="1" applyBorder="1"/>
    <xf numFmtId="0" fontId="0" fillId="0" borderId="37" xfId="0" applyBorder="1"/>
    <xf numFmtId="0" fontId="8" fillId="0" borderId="68" xfId="0" applyFont="1" applyBorder="1" applyAlignment="1">
      <alignment horizontal="center" vertical="center"/>
    </xf>
    <xf numFmtId="4" fontId="0" fillId="0" borderId="15" xfId="0" applyNumberFormat="1" applyBorder="1"/>
    <xf numFmtId="3" fontId="5" fillId="0" borderId="84" xfId="0" applyNumberFormat="1" applyFont="1" applyBorder="1"/>
    <xf numFmtId="4" fontId="0" fillId="0" borderId="83" xfId="0" applyNumberFormat="1" applyBorder="1"/>
    <xf numFmtId="4" fontId="5" fillId="0" borderId="37" xfId="0" applyNumberFormat="1" applyFont="1" applyBorder="1"/>
    <xf numFmtId="0" fontId="0" fillId="0" borderId="12" xfId="0" applyBorder="1"/>
    <xf numFmtId="0" fontId="5" fillId="0" borderId="49" xfId="0" applyFont="1" applyBorder="1"/>
    <xf numFmtId="0" fontId="5" fillId="0" borderId="13" xfId="0" applyFont="1" applyBorder="1"/>
    <xf numFmtId="4" fontId="5" fillId="0" borderId="13" xfId="0" applyNumberFormat="1" applyFont="1" applyBorder="1"/>
    <xf numFmtId="0" fontId="5" fillId="2" borderId="10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5" fillId="2" borderId="16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37" fillId="38" borderId="42" xfId="0" applyFont="1" applyFill="1" applyBorder="1" applyAlignment="1">
      <alignment horizontal="center" wrapText="1"/>
    </xf>
    <xf numFmtId="0" fontId="37" fillId="38" borderId="55" xfId="0" applyFont="1" applyFill="1" applyBorder="1" applyAlignment="1">
      <alignment horizontal="center" wrapText="1"/>
    </xf>
    <xf numFmtId="0" fontId="37" fillId="38" borderId="79" xfId="0" applyFont="1" applyFill="1" applyBorder="1" applyAlignment="1">
      <alignment horizontal="center"/>
    </xf>
    <xf numFmtId="0" fontId="37" fillId="38" borderId="80" xfId="0" applyFont="1" applyFill="1" applyBorder="1" applyAlignment="1">
      <alignment horizontal="center"/>
    </xf>
    <xf numFmtId="0" fontId="42" fillId="38" borderId="79" xfId="0" applyFont="1" applyFill="1" applyBorder="1" applyAlignment="1">
      <alignment horizontal="center"/>
    </xf>
    <xf numFmtId="0" fontId="42" fillId="38" borderId="80" xfId="0" applyFont="1" applyFill="1" applyBorder="1" applyAlignment="1">
      <alignment horizontal="center"/>
    </xf>
    <xf numFmtId="0" fontId="9" fillId="0" borderId="0" xfId="65" applyFont="1" applyAlignment="1">
      <alignment horizontal="center"/>
    </xf>
    <xf numFmtId="0" fontId="5" fillId="36" borderId="30" xfId="67" applyFont="1" applyFill="1" applyBorder="1" applyAlignment="1">
      <alignment horizontal="center" vertical="center"/>
    </xf>
    <xf numFmtId="0" fontId="5" fillId="36" borderId="43" xfId="67" applyFont="1" applyFill="1" applyBorder="1" applyAlignment="1">
      <alignment horizontal="center" vertical="center"/>
    </xf>
    <xf numFmtId="3" fontId="5" fillId="36" borderId="36" xfId="67" applyNumberFormat="1" applyFont="1" applyFill="1" applyBorder="1" applyAlignment="1">
      <alignment horizontal="center"/>
    </xf>
    <xf numFmtId="3" fontId="5" fillId="36" borderId="33" xfId="67" applyNumberFormat="1" applyFont="1" applyFill="1" applyBorder="1" applyAlignment="1">
      <alignment horizontal="center"/>
    </xf>
    <xf numFmtId="3" fontId="5" fillId="36" borderId="59" xfId="67" applyNumberFormat="1" applyFont="1" applyFill="1" applyBorder="1" applyAlignment="1">
      <alignment horizontal="center"/>
    </xf>
    <xf numFmtId="3" fontId="5" fillId="36" borderId="35" xfId="67" applyNumberFormat="1" applyFont="1" applyFill="1" applyBorder="1" applyAlignment="1">
      <alignment horizontal="center"/>
    </xf>
    <xf numFmtId="0" fontId="5" fillId="36" borderId="58" xfId="67" applyFont="1" applyFill="1" applyBorder="1" applyAlignment="1">
      <alignment horizontal="center" vertical="center"/>
    </xf>
    <xf numFmtId="0" fontId="9" fillId="0" borderId="0" xfId="68" applyFont="1" applyAlignment="1">
      <alignment horizontal="center"/>
    </xf>
    <xf numFmtId="0" fontId="5" fillId="36" borderId="30" xfId="70" applyFont="1" applyFill="1" applyBorder="1" applyAlignment="1">
      <alignment horizontal="center" vertical="center"/>
    </xf>
    <xf numFmtId="0" fontId="5" fillId="36" borderId="58" xfId="70" applyFont="1" applyFill="1" applyBorder="1" applyAlignment="1">
      <alignment horizontal="center" vertical="center"/>
    </xf>
    <xf numFmtId="3" fontId="5" fillId="36" borderId="36" xfId="70" applyNumberFormat="1" applyFont="1" applyFill="1" applyBorder="1" applyAlignment="1">
      <alignment horizontal="center"/>
    </xf>
    <xf numFmtId="3" fontId="5" fillId="36" borderId="33" xfId="70" applyNumberFormat="1" applyFont="1" applyFill="1" applyBorder="1" applyAlignment="1">
      <alignment horizontal="center"/>
    </xf>
    <xf numFmtId="3" fontId="5" fillId="36" borderId="59" xfId="70" applyNumberFormat="1" applyFont="1" applyFill="1" applyBorder="1" applyAlignment="1">
      <alignment horizontal="center"/>
    </xf>
    <xf numFmtId="3" fontId="5" fillId="36" borderId="35" xfId="70" applyNumberFormat="1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 vertical="center"/>
    </xf>
    <xf numFmtId="0" fontId="9" fillId="2" borderId="68" xfId="0" applyFont="1" applyFill="1" applyBorder="1" applyAlignment="1">
      <alignment horizontal="center" vertical="center"/>
    </xf>
    <xf numFmtId="0" fontId="9" fillId="2" borderId="36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3" fontId="9" fillId="2" borderId="34" xfId="0" applyNumberFormat="1" applyFont="1" applyFill="1" applyBorder="1" applyAlignment="1">
      <alignment horizontal="center"/>
    </xf>
    <xf numFmtId="3" fontId="9" fillId="2" borderId="33" xfId="0" applyNumberFormat="1" applyFont="1" applyFill="1" applyBorder="1" applyAlignment="1">
      <alignment horizontal="center"/>
    </xf>
    <xf numFmtId="3" fontId="9" fillId="2" borderId="35" xfId="0" applyNumberFormat="1" applyFont="1" applyFill="1" applyBorder="1" applyAlignment="1">
      <alignment horizontal="center"/>
    </xf>
    <xf numFmtId="0" fontId="11" fillId="2" borderId="39" xfId="0" applyFont="1" applyFill="1" applyBorder="1" applyAlignment="1">
      <alignment horizontal="center" vertical="center" wrapText="1"/>
    </xf>
    <xf numFmtId="0" fontId="11" fillId="2" borderId="41" xfId="0" applyFont="1" applyFill="1" applyBorder="1" applyAlignment="1">
      <alignment horizontal="center" vertical="center" wrapText="1"/>
    </xf>
    <xf numFmtId="0" fontId="11" fillId="2" borderId="85" xfId="0" applyFont="1" applyFill="1" applyBorder="1" applyAlignment="1">
      <alignment horizontal="center" vertical="center" wrapText="1"/>
    </xf>
    <xf numFmtId="0" fontId="11" fillId="2" borderId="39" xfId="0" applyFont="1" applyFill="1" applyBorder="1" applyAlignment="1">
      <alignment horizontal="center" vertical="center"/>
    </xf>
    <xf numFmtId="0" fontId="11" fillId="2" borderId="41" xfId="0" applyFont="1" applyFill="1" applyBorder="1" applyAlignment="1">
      <alignment horizontal="center" vertical="center"/>
    </xf>
    <xf numFmtId="0" fontId="11" fillId="2" borderId="37" xfId="0" applyFont="1" applyFill="1" applyBorder="1" applyAlignment="1">
      <alignment horizontal="center" vertical="center"/>
    </xf>
    <xf numFmtId="0" fontId="11" fillId="2" borderId="40" xfId="0" applyFont="1" applyFill="1" applyBorder="1" applyAlignment="1">
      <alignment horizontal="center" vertical="center"/>
    </xf>
    <xf numFmtId="0" fontId="11" fillId="2" borderId="38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68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3" fontId="9" fillId="2" borderId="3" xfId="0" applyNumberFormat="1" applyFont="1" applyFill="1" applyBorder="1" applyAlignment="1">
      <alignment horizontal="center"/>
    </xf>
    <xf numFmtId="3" fontId="9" fillId="2" borderId="14" xfId="0" applyNumberFormat="1" applyFont="1" applyFill="1" applyBorder="1" applyAlignment="1">
      <alignment horizontal="center"/>
    </xf>
    <xf numFmtId="3" fontId="9" fillId="2" borderId="66" xfId="0" applyNumberFormat="1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3" fontId="9" fillId="2" borderId="11" xfId="0" applyNumberFormat="1" applyFont="1" applyFill="1" applyBorder="1" applyAlignment="1">
      <alignment horizontal="center"/>
    </xf>
    <xf numFmtId="3" fontId="9" fillId="2" borderId="16" xfId="0" applyNumberFormat="1" applyFont="1" applyFill="1" applyBorder="1" applyAlignment="1">
      <alignment horizontal="center"/>
    </xf>
    <xf numFmtId="0" fontId="9" fillId="2" borderId="31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/>
    </xf>
    <xf numFmtId="0" fontId="9" fillId="2" borderId="66" xfId="0" applyFont="1" applyFill="1" applyBorder="1" applyAlignment="1">
      <alignment horizontal="center" vertical="center"/>
    </xf>
    <xf numFmtId="0" fontId="37" fillId="38" borderId="0" xfId="0" applyFont="1" applyFill="1" applyAlignment="1">
      <alignment horizontal="center"/>
    </xf>
    <xf numFmtId="0" fontId="9" fillId="2" borderId="17" xfId="0" applyFont="1" applyFill="1" applyBorder="1" applyAlignment="1">
      <alignment horizontal="center" vertical="center"/>
    </xf>
    <xf numFmtId="3" fontId="9" fillId="2" borderId="2" xfId="0" applyNumberFormat="1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3" fontId="5" fillId="2" borderId="3" xfId="0" applyNumberFormat="1" applyFont="1" applyFill="1" applyBorder="1" applyAlignment="1">
      <alignment horizontal="center"/>
    </xf>
    <xf numFmtId="3" fontId="5" fillId="2" borderId="14" xfId="0" applyNumberFormat="1" applyFont="1" applyFill="1" applyBorder="1" applyAlignment="1">
      <alignment horizontal="center"/>
    </xf>
    <xf numFmtId="0" fontId="9" fillId="2" borderId="27" xfId="0" applyFont="1" applyFill="1" applyBorder="1" applyAlignment="1">
      <alignment horizontal="center" vertical="center"/>
    </xf>
    <xf numFmtId="0" fontId="9" fillId="2" borderId="51" xfId="0" applyFont="1" applyFill="1" applyBorder="1" applyAlignment="1">
      <alignment horizontal="center" vertical="center"/>
    </xf>
    <xf numFmtId="17" fontId="43" fillId="41" borderId="0" xfId="0" applyNumberFormat="1" applyFont="1" applyFill="1" applyAlignment="1">
      <alignment horizontal="center"/>
    </xf>
    <xf numFmtId="0" fontId="5" fillId="2" borderId="31" xfId="0" applyFont="1" applyFill="1" applyBorder="1" applyAlignment="1">
      <alignment horizontal="center" vertical="center"/>
    </xf>
    <xf numFmtId="0" fontId="5" fillId="2" borderId="86" xfId="0" applyFont="1" applyFill="1" applyBorder="1" applyAlignment="1">
      <alignment horizontal="center" vertical="center"/>
    </xf>
    <xf numFmtId="3" fontId="0" fillId="0" borderId="29" xfId="0" applyNumberFormat="1" applyBorder="1"/>
  </cellXfs>
  <cellStyles count="131">
    <cellStyle name="20% - Έμφαση1" xfId="21" builtinId="30" customBuiltin="1"/>
    <cellStyle name="20% - Έμφαση2" xfId="25" builtinId="34" customBuiltin="1"/>
    <cellStyle name="20% - Έμφαση3" xfId="29" builtinId="38" customBuiltin="1"/>
    <cellStyle name="20% - Έμφαση4" xfId="33" builtinId="42" customBuiltin="1"/>
    <cellStyle name="20% - Έμφαση5" xfId="37" builtinId="46" customBuiltin="1"/>
    <cellStyle name="20% - Έμφαση6" xfId="41" builtinId="50" customBuiltin="1"/>
    <cellStyle name="40% - Έμφαση1" xfId="22" builtinId="31" customBuiltin="1"/>
    <cellStyle name="40% - Έμφαση2" xfId="26" builtinId="35" customBuiltin="1"/>
    <cellStyle name="40% - Έμφαση3" xfId="30" builtinId="39" customBuiltin="1"/>
    <cellStyle name="40% - Έμφαση4" xfId="34" builtinId="43" customBuiltin="1"/>
    <cellStyle name="40% - Έμφαση5" xfId="38" builtinId="47" customBuiltin="1"/>
    <cellStyle name="40% - Έμφαση6" xfId="42" builtinId="51" customBuiltin="1"/>
    <cellStyle name="60% - Έμφαση1" xfId="23" builtinId="32" customBuiltin="1"/>
    <cellStyle name="60% - Έμφαση2" xfId="27" builtinId="36" customBuiltin="1"/>
    <cellStyle name="60% - Έμφαση3" xfId="31" builtinId="40" customBuiltin="1"/>
    <cellStyle name="60% - Έμφαση4" xfId="35" builtinId="44" customBuiltin="1"/>
    <cellStyle name="60% - Έμφαση5" xfId="39" builtinId="48" customBuiltin="1"/>
    <cellStyle name="60% - Έμφαση6" xfId="43" builtinId="52" customBuiltin="1"/>
    <cellStyle name="Βασικό_Δημοσίευμα Περιφερειακών-1" xfId="129" xr:uid="{06FC7A9B-9E8B-4066-939C-886A970B94B8}"/>
    <cellStyle name="Εισαγωγή" xfId="11" builtinId="20" customBuiltin="1"/>
    <cellStyle name="Έλεγχος κελιού" xfId="15" builtinId="23" customBuiltin="1"/>
    <cellStyle name="Έμφαση1" xfId="20" builtinId="29" customBuiltin="1"/>
    <cellStyle name="Έμφαση2" xfId="24" builtinId="33" customBuiltin="1"/>
    <cellStyle name="Έμφαση3" xfId="28" builtinId="37" customBuiltin="1"/>
    <cellStyle name="Έμφαση4" xfId="32" builtinId="41" customBuiltin="1"/>
    <cellStyle name="Έμφαση5" xfId="36" builtinId="45" customBuiltin="1"/>
    <cellStyle name="Έμφαση6" xfId="40" builtinId="49" customBuiltin="1"/>
    <cellStyle name="Έξοδος" xfId="12" builtinId="21" customBuiltin="1"/>
    <cellStyle name="Επεξηγηματικό κείμενο" xfId="18" builtinId="53" customBuiltin="1"/>
    <cellStyle name="Επικεφαλίδα 1" xfId="4" builtinId="16" customBuiltin="1"/>
    <cellStyle name="Επικεφαλίδα 2" xfId="5" builtinId="17" customBuiltin="1"/>
    <cellStyle name="Επικεφαλίδα 3" xfId="6" builtinId="18" customBuiltin="1"/>
    <cellStyle name="Επικεφαλίδα 4" xfId="7" builtinId="19" customBuiltin="1"/>
    <cellStyle name="Κακό" xfId="9" builtinId="27" customBuiltin="1"/>
    <cellStyle name="Καλό" xfId="8" builtinId="26" customBuiltin="1"/>
    <cellStyle name="Κανονικό" xfId="0" builtinId="0"/>
    <cellStyle name="Κανονικό 10" xfId="61" xr:uid="{00000000-0005-0000-0000-000023000000}"/>
    <cellStyle name="Κανονικό 10 4" xfId="67" xr:uid="{00000000-0005-0000-0000-000024000000}"/>
    <cellStyle name="Κανονικό 10 5" xfId="70" xr:uid="{00000000-0005-0000-0000-000025000000}"/>
    <cellStyle name="Κανονικό 11" xfId="74" xr:uid="{00000000-0005-0000-0000-000026000000}"/>
    <cellStyle name="Κανονικό 12" xfId="71" xr:uid="{00000000-0005-0000-0000-000027000000}"/>
    <cellStyle name="Κανονικό 13" xfId="96" xr:uid="{00000000-0005-0000-0000-000028000000}"/>
    <cellStyle name="Κανονικό 14" xfId="63" xr:uid="{00000000-0005-0000-0000-000029000000}"/>
    <cellStyle name="Κανονικό 15" xfId="72" xr:uid="{00000000-0005-0000-0000-00002A000000}"/>
    <cellStyle name="Κανονικό 16" xfId="97" xr:uid="{00000000-0005-0000-0000-00002B000000}"/>
    <cellStyle name="Κανονικό 17" xfId="51" xr:uid="{00000000-0005-0000-0000-00002C000000}"/>
    <cellStyle name="Κανονικό 18" xfId="52" xr:uid="{00000000-0005-0000-0000-00002D000000}"/>
    <cellStyle name="Κανονικό 19" xfId="66" xr:uid="{00000000-0005-0000-0000-00002E000000}"/>
    <cellStyle name="Κανονικό 2" xfId="1" xr:uid="{00000000-0005-0000-0000-00002F000000}"/>
    <cellStyle name="Κανονικό 2 10" xfId="68" xr:uid="{00000000-0005-0000-0000-000030000000}"/>
    <cellStyle name="Κανονικό 2 11" xfId="73" xr:uid="{00000000-0005-0000-0000-000031000000}"/>
    <cellStyle name="Κανονικό 2 2" xfId="83" xr:uid="{00000000-0005-0000-0000-000032000000}"/>
    <cellStyle name="Κανονικό 2 2 2" xfId="113" xr:uid="{00000000-0005-0000-0000-000033000000}"/>
    <cellStyle name="Κανονικό 2 2 2 2" xfId="116" xr:uid="{00000000-0005-0000-0000-000034000000}"/>
    <cellStyle name="Κανονικό 2 3" xfId="84" xr:uid="{00000000-0005-0000-0000-000035000000}"/>
    <cellStyle name="Κανονικό 2 4" xfId="85" xr:uid="{00000000-0005-0000-0000-000036000000}"/>
    <cellStyle name="Κανονικό 2 5" xfId="86" xr:uid="{00000000-0005-0000-0000-000037000000}"/>
    <cellStyle name="Κανονικό 2 6" xfId="88" xr:uid="{00000000-0005-0000-0000-000038000000}"/>
    <cellStyle name="Κανονικό 2 7" xfId="89" xr:uid="{00000000-0005-0000-0000-000039000000}"/>
    <cellStyle name="Κανονικό 2 9" xfId="65" xr:uid="{00000000-0005-0000-0000-00003A000000}"/>
    <cellStyle name="Κανονικό 20" xfId="69" xr:uid="{00000000-0005-0000-0000-00003B000000}"/>
    <cellStyle name="Κανονικό 21" xfId="50" xr:uid="{00000000-0005-0000-0000-00003C000000}"/>
    <cellStyle name="Κανονικό 22" xfId="75" xr:uid="{00000000-0005-0000-0000-00003D000000}"/>
    <cellStyle name="Κανονικό 23 2" xfId="117" xr:uid="{00000000-0005-0000-0000-00003E000000}"/>
    <cellStyle name="Κανονικό 24" xfId="94" xr:uid="{00000000-0005-0000-0000-00003F000000}"/>
    <cellStyle name="Κανονικό 25" xfId="95" xr:uid="{00000000-0005-0000-0000-000040000000}"/>
    <cellStyle name="Κανονικό 27" xfId="105" xr:uid="{00000000-0005-0000-0000-000041000000}"/>
    <cellStyle name="Κανονικό 28" xfId="106" xr:uid="{00000000-0005-0000-0000-000042000000}"/>
    <cellStyle name="Κανονικό 29" xfId="107" xr:uid="{00000000-0005-0000-0000-000043000000}"/>
    <cellStyle name="Κανονικό 3" xfId="2" xr:uid="{00000000-0005-0000-0000-000044000000}"/>
    <cellStyle name="Κανονικό 3 10" xfId="82" xr:uid="{00000000-0005-0000-0000-000045000000}"/>
    <cellStyle name="Κανονικό 3 11" xfId="78" xr:uid="{00000000-0005-0000-0000-000046000000}"/>
    <cellStyle name="Κανονικό 3 12" xfId="81" xr:uid="{00000000-0005-0000-0000-000047000000}"/>
    <cellStyle name="Κανονικό 3 13" xfId="90" xr:uid="{00000000-0005-0000-0000-000048000000}"/>
    <cellStyle name="Κανονικό 3 14" xfId="91" xr:uid="{00000000-0005-0000-0000-000049000000}"/>
    <cellStyle name="Κανονικό 3 15" xfId="93" xr:uid="{00000000-0005-0000-0000-00004A000000}"/>
    <cellStyle name="Κανονικό 3 16" xfId="92" xr:uid="{00000000-0005-0000-0000-00004B000000}"/>
    <cellStyle name="Κανονικό 3 17" xfId="101" xr:uid="{00000000-0005-0000-0000-00004C000000}"/>
    <cellStyle name="Κανονικό 3 18" xfId="103" xr:uid="{00000000-0005-0000-0000-00004D000000}"/>
    <cellStyle name="Κανονικό 3 19" xfId="104" xr:uid="{00000000-0005-0000-0000-00004E000000}"/>
    <cellStyle name="Κανονικό 3 2" xfId="58" xr:uid="{00000000-0005-0000-0000-00004F000000}"/>
    <cellStyle name="Κανονικό 3 20" xfId="102" xr:uid="{00000000-0005-0000-0000-000050000000}"/>
    <cellStyle name="Κανονικό 3 21" xfId="114" xr:uid="{00000000-0005-0000-0000-000051000000}"/>
    <cellStyle name="Κανονικό 3 3" xfId="60" xr:uid="{00000000-0005-0000-0000-000052000000}"/>
    <cellStyle name="Κανονικό 3 4" xfId="62" xr:uid="{00000000-0005-0000-0000-000053000000}"/>
    <cellStyle name="Κανονικό 3 5" xfId="64" xr:uid="{00000000-0005-0000-0000-000054000000}"/>
    <cellStyle name="Κανονικό 3 6" xfId="76" xr:uid="{00000000-0005-0000-0000-000055000000}"/>
    <cellStyle name="Κανονικό 3 7" xfId="77" xr:uid="{00000000-0005-0000-0000-000056000000}"/>
    <cellStyle name="Κανονικό 3 8" xfId="80" xr:uid="{00000000-0005-0000-0000-000057000000}"/>
    <cellStyle name="Κανονικό 3 9" xfId="79" xr:uid="{00000000-0005-0000-0000-000058000000}"/>
    <cellStyle name="Κανονικό 30" xfId="123" xr:uid="{00000000-0005-0000-0000-000059000000}"/>
    <cellStyle name="Κανονικό 32" xfId="121" xr:uid="{00000000-0005-0000-0000-00005A000000}"/>
    <cellStyle name="Κανονικό 33" xfId="122" xr:uid="{00000000-0005-0000-0000-00005B000000}"/>
    <cellStyle name="Κανονικό 34" xfId="59" xr:uid="{00000000-0005-0000-0000-00005C000000}"/>
    <cellStyle name="Κανονικό 35" xfId="100" xr:uid="{00000000-0005-0000-0000-00005D000000}"/>
    <cellStyle name="Κανονικό 36" xfId="87" xr:uid="{00000000-0005-0000-0000-00005E000000}"/>
    <cellStyle name="Κανονικό 37" xfId="99" xr:uid="{00000000-0005-0000-0000-00005F000000}"/>
    <cellStyle name="Κανονικό 38" xfId="53" xr:uid="{00000000-0005-0000-0000-000060000000}"/>
    <cellStyle name="Κανονικό 39" xfId="98" xr:uid="{00000000-0005-0000-0000-000061000000}"/>
    <cellStyle name="Κανονικό 4" xfId="44" xr:uid="{00000000-0005-0000-0000-000062000000}"/>
    <cellStyle name="Κανονικό 40" xfId="118" xr:uid="{00000000-0005-0000-0000-000063000000}"/>
    <cellStyle name="Κανονικό 41" xfId="124" xr:uid="{00000000-0005-0000-0000-000064000000}"/>
    <cellStyle name="Κανονικό 42" xfId="119" xr:uid="{00000000-0005-0000-0000-000065000000}"/>
    <cellStyle name="Κανονικό 43" xfId="108" xr:uid="{00000000-0005-0000-0000-000066000000}"/>
    <cellStyle name="Κανονικό 44" xfId="54" xr:uid="{00000000-0005-0000-0000-000067000000}"/>
    <cellStyle name="Κανονικό 45" xfId="55" xr:uid="{00000000-0005-0000-0000-000068000000}"/>
    <cellStyle name="Κανονικό 46" xfId="56" xr:uid="{00000000-0005-0000-0000-000069000000}"/>
    <cellStyle name="Κανονικό 47" xfId="57" xr:uid="{00000000-0005-0000-0000-00006A000000}"/>
    <cellStyle name="Κανονικό 49" xfId="109" xr:uid="{00000000-0005-0000-0000-00006B000000}"/>
    <cellStyle name="Κανονικό 5" xfId="47" xr:uid="{00000000-0005-0000-0000-00006C000000}"/>
    <cellStyle name="Κανονικό 50" xfId="120" xr:uid="{00000000-0005-0000-0000-00006D000000}"/>
    <cellStyle name="Κανονικό 51" xfId="110" xr:uid="{00000000-0005-0000-0000-00006E000000}"/>
    <cellStyle name="Κανονικό 53" xfId="125" xr:uid="{00000000-0005-0000-0000-00006F000000}"/>
    <cellStyle name="Κανονικό 55" xfId="111" xr:uid="{00000000-0005-0000-0000-000070000000}"/>
    <cellStyle name="Κανονικό 56" xfId="112" xr:uid="{00000000-0005-0000-0000-000071000000}"/>
    <cellStyle name="Κανονικό 59" xfId="126" xr:uid="{00000000-0005-0000-0000-000072000000}"/>
    <cellStyle name="Κανονικό 6" xfId="45" xr:uid="{00000000-0005-0000-0000-000073000000}"/>
    <cellStyle name="Κανονικό 60" xfId="127" xr:uid="{00000000-0005-0000-0000-000074000000}"/>
    <cellStyle name="Κανονικό 61" xfId="128" xr:uid="{00000000-0005-0000-0000-000075000000}"/>
    <cellStyle name="Κανονικό 7" xfId="48" xr:uid="{00000000-0005-0000-0000-000076000000}"/>
    <cellStyle name="Κανονικό 8" xfId="46" xr:uid="{00000000-0005-0000-0000-000077000000}"/>
    <cellStyle name="Κανονικό 9" xfId="49" xr:uid="{00000000-0005-0000-0000-000078000000}"/>
    <cellStyle name="Ουδέτερο" xfId="10" builtinId="28" customBuiltin="1"/>
    <cellStyle name="Ποσοστό 2" xfId="130" xr:uid="{B6089E6F-A06C-43D7-973B-0EB8E2E29DD2}"/>
    <cellStyle name="Προειδοποιητικό κείμενο" xfId="16" builtinId="11" customBuiltin="1"/>
    <cellStyle name="Σημείωση" xfId="17" builtinId="10" customBuiltin="1"/>
    <cellStyle name="Σημείωση 2" xfId="115" xr:uid="{00000000-0005-0000-0000-00007C000000}"/>
    <cellStyle name="Συνδεδεμένο κελί" xfId="14" builtinId="24" customBuiltin="1"/>
    <cellStyle name="Σύνολο" xfId="19" builtinId="25" customBuiltin="1"/>
    <cellStyle name="Τίτλος" xfId="3" builtinId="15" customBuiltin="1"/>
    <cellStyle name="Υπολογισμός" xfId="13" builtinId="22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1.png@01DCB557.46D8122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00000" cy="828000"/>
    <xdr:pic>
      <xdr:nvPicPr>
        <xdr:cNvPr id="2" name="1 - Εικόνα">
          <a:extLst>
            <a:ext uri="{FF2B5EF4-FFF2-40B4-BE49-F238E27FC236}">
              <a16:creationId xmlns:a16="http://schemas.microsoft.com/office/drawing/2014/main" id="{5FA4A6DA-7068-4E02-9B89-41637014B7E8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900000" cy="828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>
    <xdr:from>
      <xdr:col>1</xdr:col>
      <xdr:colOff>5286375</xdr:colOff>
      <xdr:row>33</xdr:row>
      <xdr:rowOff>164717</xdr:rowOff>
    </xdr:from>
    <xdr:to>
      <xdr:col>1</xdr:col>
      <xdr:colOff>6586537</xdr:colOff>
      <xdr:row>34</xdr:row>
      <xdr:rowOff>457199</xdr:rowOff>
    </xdr:to>
    <xdr:pic>
      <xdr:nvPicPr>
        <xdr:cNvPr id="3" name="Εικόνα 1" descr="A blue and black text&#10;&#10;AI-generated content may be incorrect.">
          <a:extLst>
            <a:ext uri="{FF2B5EF4-FFF2-40B4-BE49-F238E27FC236}">
              <a16:creationId xmlns:a16="http://schemas.microsoft.com/office/drawing/2014/main" id="{415B9566-B309-4019-98B3-3A00880A3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0" y="9308717"/>
          <a:ext cx="1300162" cy="5401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8EA50-B850-488E-B4B2-D23F3D82543E}">
  <dimension ref="A1:B35"/>
  <sheetViews>
    <sheetView showGridLines="0" topLeftCell="A2" zoomScale="80" zoomScaleNormal="80" workbookViewId="0">
      <selection sqref="A1:B1"/>
    </sheetView>
  </sheetViews>
  <sheetFormatPr defaultColWidth="9.109375" defaultRowHeight="14.4" x14ac:dyDescent="0.3"/>
  <cols>
    <col min="1" max="1" width="9.33203125" customWidth="1"/>
    <col min="2" max="2" width="101.109375" customWidth="1"/>
  </cols>
  <sheetData>
    <row r="1" spans="1:2" ht="66" customHeight="1" x14ac:dyDescent="0.35">
      <c r="A1" s="429" t="s">
        <v>738</v>
      </c>
      <c r="B1" s="430"/>
    </row>
    <row r="2" spans="1:2" ht="32.25" customHeight="1" x14ac:dyDescent="0.35">
      <c r="A2" s="431" t="s">
        <v>739</v>
      </c>
      <c r="B2" s="432"/>
    </row>
    <row r="3" spans="1:2" ht="23.25" customHeight="1" x14ac:dyDescent="0.35">
      <c r="A3" s="433" t="s">
        <v>740</v>
      </c>
      <c r="B3" s="434"/>
    </row>
    <row r="4" spans="1:2" ht="30" customHeight="1" x14ac:dyDescent="0.35">
      <c r="A4" s="433" t="s">
        <v>741</v>
      </c>
      <c r="B4" s="434"/>
    </row>
    <row r="5" spans="1:2" ht="27.75" customHeight="1" x14ac:dyDescent="0.3">
      <c r="A5" s="404" t="s">
        <v>742</v>
      </c>
      <c r="B5" s="405" t="s">
        <v>743</v>
      </c>
    </row>
    <row r="6" spans="1:2" ht="18.75" customHeight="1" x14ac:dyDescent="0.3">
      <c r="A6" s="404" t="s">
        <v>744</v>
      </c>
      <c r="B6" s="405" t="s">
        <v>745</v>
      </c>
    </row>
    <row r="7" spans="1:2" ht="28.8" x14ac:dyDescent="0.3">
      <c r="A7" s="404" t="s">
        <v>746</v>
      </c>
      <c r="B7" s="406" t="s">
        <v>747</v>
      </c>
    </row>
    <row r="8" spans="1:2" ht="27.75" customHeight="1" x14ac:dyDescent="0.3">
      <c r="A8" s="404" t="s">
        <v>748</v>
      </c>
      <c r="B8" s="406" t="s">
        <v>749</v>
      </c>
    </row>
    <row r="9" spans="1:2" ht="19.5" customHeight="1" x14ac:dyDescent="0.3">
      <c r="A9" s="404" t="s">
        <v>750</v>
      </c>
      <c r="B9" s="405" t="s">
        <v>751</v>
      </c>
    </row>
    <row r="10" spans="1:2" ht="14.25" customHeight="1" x14ac:dyDescent="0.3">
      <c r="A10" s="404" t="s">
        <v>752</v>
      </c>
      <c r="B10" s="405" t="s">
        <v>753</v>
      </c>
    </row>
    <row r="11" spans="1:2" x14ac:dyDescent="0.3">
      <c r="A11" s="404" t="s">
        <v>754</v>
      </c>
      <c r="B11" s="405" t="s">
        <v>755</v>
      </c>
    </row>
    <row r="12" spans="1:2" x14ac:dyDescent="0.3">
      <c r="A12" s="404" t="s">
        <v>756</v>
      </c>
      <c r="B12" s="405" t="s">
        <v>757</v>
      </c>
    </row>
    <row r="13" spans="1:2" x14ac:dyDescent="0.3">
      <c r="A13" s="404" t="s">
        <v>758</v>
      </c>
      <c r="B13" s="405" t="s">
        <v>759</v>
      </c>
    </row>
    <row r="14" spans="1:2" x14ac:dyDescent="0.3">
      <c r="A14" s="404" t="s">
        <v>760</v>
      </c>
      <c r="B14" s="405" t="s">
        <v>761</v>
      </c>
    </row>
    <row r="15" spans="1:2" ht="19.5" customHeight="1" x14ac:dyDescent="0.3">
      <c r="A15" s="404" t="s">
        <v>762</v>
      </c>
      <c r="B15" s="405" t="s">
        <v>763</v>
      </c>
    </row>
    <row r="16" spans="1:2" ht="19.5" customHeight="1" x14ac:dyDescent="0.3">
      <c r="A16" s="404" t="s">
        <v>764</v>
      </c>
      <c r="B16" s="405" t="s">
        <v>765</v>
      </c>
    </row>
    <row r="17" spans="1:2" ht="19.5" customHeight="1" x14ac:dyDescent="0.3">
      <c r="A17" s="404" t="s">
        <v>766</v>
      </c>
      <c r="B17" s="405" t="s">
        <v>767</v>
      </c>
    </row>
    <row r="18" spans="1:2" ht="19.5" customHeight="1" x14ac:dyDescent="0.3">
      <c r="A18" s="404" t="s">
        <v>768</v>
      </c>
      <c r="B18" s="405" t="s">
        <v>769</v>
      </c>
    </row>
    <row r="19" spans="1:2" ht="19.5" customHeight="1" x14ac:dyDescent="0.3">
      <c r="A19" s="404" t="s">
        <v>770</v>
      </c>
      <c r="B19" s="405" t="s">
        <v>771</v>
      </c>
    </row>
    <row r="20" spans="1:2" ht="19.5" customHeight="1" x14ac:dyDescent="0.3">
      <c r="A20" s="404" t="s">
        <v>772</v>
      </c>
      <c r="B20" s="405" t="s">
        <v>773</v>
      </c>
    </row>
    <row r="21" spans="1:2" ht="19.5" customHeight="1" x14ac:dyDescent="0.3">
      <c r="A21" s="404" t="s">
        <v>774</v>
      </c>
      <c r="B21" s="405" t="s">
        <v>775</v>
      </c>
    </row>
    <row r="22" spans="1:2" ht="19.5" customHeight="1" x14ac:dyDescent="0.3">
      <c r="A22" s="404" t="s">
        <v>776</v>
      </c>
      <c r="B22" s="405" t="s">
        <v>777</v>
      </c>
    </row>
    <row r="23" spans="1:2" ht="19.5" customHeight="1" x14ac:dyDescent="0.3">
      <c r="A23" s="404" t="s">
        <v>778</v>
      </c>
      <c r="B23" s="405" t="s">
        <v>779</v>
      </c>
    </row>
    <row r="24" spans="1:2" ht="19.5" customHeight="1" x14ac:dyDescent="0.3">
      <c r="A24" s="404" t="s">
        <v>780</v>
      </c>
      <c r="B24" s="405" t="s">
        <v>781</v>
      </c>
    </row>
    <row r="25" spans="1:2" ht="19.5" customHeight="1" x14ac:dyDescent="0.3">
      <c r="A25" s="404" t="s">
        <v>782</v>
      </c>
      <c r="B25" s="405" t="s">
        <v>783</v>
      </c>
    </row>
    <row r="26" spans="1:2" ht="19.5" customHeight="1" x14ac:dyDescent="0.3">
      <c r="A26" s="404" t="s">
        <v>784</v>
      </c>
      <c r="B26" s="405" t="s">
        <v>785</v>
      </c>
    </row>
    <row r="27" spans="1:2" ht="19.5" customHeight="1" x14ac:dyDescent="0.3">
      <c r="A27" s="404" t="s">
        <v>786</v>
      </c>
      <c r="B27" s="405" t="s">
        <v>787</v>
      </c>
    </row>
    <row r="28" spans="1:2" ht="19.5" customHeight="1" x14ac:dyDescent="0.3">
      <c r="A28" s="404" t="s">
        <v>788</v>
      </c>
      <c r="B28" s="405" t="s">
        <v>789</v>
      </c>
    </row>
    <row r="29" spans="1:2" ht="19.5" customHeight="1" x14ac:dyDescent="0.3">
      <c r="A29" s="404" t="s">
        <v>790</v>
      </c>
      <c r="B29" s="405" t="s">
        <v>791</v>
      </c>
    </row>
    <row r="30" spans="1:2" ht="19.5" customHeight="1" x14ac:dyDescent="0.3">
      <c r="A30" s="404" t="s">
        <v>792</v>
      </c>
      <c r="B30" s="405" t="s">
        <v>793</v>
      </c>
    </row>
    <row r="31" spans="1:2" ht="19.5" customHeight="1" x14ac:dyDescent="0.3">
      <c r="A31" s="404" t="s">
        <v>794</v>
      </c>
      <c r="B31" s="405" t="s">
        <v>795</v>
      </c>
    </row>
    <row r="32" spans="1:2" ht="19.5" customHeight="1" x14ac:dyDescent="0.3">
      <c r="A32" s="404" t="s">
        <v>796</v>
      </c>
      <c r="B32" s="405" t="s">
        <v>797</v>
      </c>
    </row>
    <row r="33" spans="1:2" ht="19.5" customHeight="1" x14ac:dyDescent="0.3">
      <c r="A33" s="404" t="s">
        <v>798</v>
      </c>
      <c r="B33" s="405" t="s">
        <v>799</v>
      </c>
    </row>
    <row r="34" spans="1:2" ht="19.5" customHeight="1" x14ac:dyDescent="0.3">
      <c r="A34" s="404" t="s">
        <v>800</v>
      </c>
      <c r="B34" s="405" t="s">
        <v>801</v>
      </c>
    </row>
    <row r="35" spans="1:2" ht="45" customHeight="1" thickBot="1" x14ac:dyDescent="0.35">
      <c r="A35" s="407"/>
      <c r="B35" s="408"/>
    </row>
  </sheetData>
  <mergeCells count="4">
    <mergeCell ref="A1:B1"/>
    <mergeCell ref="A2:B2"/>
    <mergeCell ref="A3:B3"/>
    <mergeCell ref="A4:B4"/>
  </mergeCells>
  <pageMargins left="0.7" right="0.7" top="0.75" bottom="0.75" header="0.3" footer="0.3"/>
  <pageSetup paperSize="9" orientation="landscape" horizontalDpi="4294967294" verticalDpi="4294967294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  <pageSetUpPr fitToPage="1"/>
  </sheetPr>
  <dimension ref="A1:J66"/>
  <sheetViews>
    <sheetView workbookViewId="0">
      <selection activeCell="C57" sqref="C57"/>
    </sheetView>
  </sheetViews>
  <sheetFormatPr defaultRowHeight="14.4" x14ac:dyDescent="0.3"/>
  <cols>
    <col min="1" max="1" width="5.109375" style="64" customWidth="1"/>
    <col min="2" max="2" width="20.109375" bestFit="1" customWidth="1"/>
    <col min="3" max="3" width="12.6640625" customWidth="1"/>
    <col min="4" max="4" width="18.33203125" customWidth="1"/>
    <col min="5" max="5" width="11" customWidth="1"/>
    <col min="6" max="6" width="18.33203125" customWidth="1"/>
    <col min="7" max="7" width="11.5546875" customWidth="1"/>
    <col min="8" max="8" width="16.6640625" bestFit="1" customWidth="1"/>
    <col min="9" max="9" width="11.88671875" customWidth="1"/>
    <col min="10" max="10" width="18" customWidth="1"/>
  </cols>
  <sheetData>
    <row r="1" spans="1:10" s="38" customFormat="1" ht="15.6" x14ac:dyDescent="0.3">
      <c r="A1" s="426" t="s">
        <v>699</v>
      </c>
      <c r="B1" s="426"/>
      <c r="C1" s="426"/>
      <c r="D1" s="426"/>
      <c r="E1" s="426"/>
      <c r="F1" s="426"/>
      <c r="G1" s="426"/>
      <c r="H1" s="426"/>
      <c r="I1" s="426"/>
      <c r="J1" s="426"/>
    </row>
    <row r="2" spans="1:10" x14ac:dyDescent="0.3">
      <c r="A2" s="180"/>
    </row>
    <row r="3" spans="1:10" s="42" customFormat="1" ht="21" customHeight="1" x14ac:dyDescent="0.3">
      <c r="A3" s="476" t="s">
        <v>17</v>
      </c>
      <c r="B3" s="476" t="s">
        <v>30</v>
      </c>
      <c r="C3" s="482" t="s">
        <v>51</v>
      </c>
      <c r="D3" s="483"/>
      <c r="E3" s="482" t="s">
        <v>31</v>
      </c>
      <c r="F3" s="483"/>
      <c r="G3" s="482" t="s">
        <v>32</v>
      </c>
      <c r="H3" s="483"/>
      <c r="I3" s="482" t="s">
        <v>20</v>
      </c>
      <c r="J3" s="483"/>
    </row>
    <row r="4" spans="1:10" s="38" customFormat="1" ht="15.6" x14ac:dyDescent="0.3">
      <c r="A4" s="477"/>
      <c r="B4" s="477"/>
      <c r="C4" s="178" t="s">
        <v>1</v>
      </c>
      <c r="D4" s="178" t="s">
        <v>50</v>
      </c>
      <c r="E4" s="178" t="s">
        <v>1</v>
      </c>
      <c r="F4" s="182" t="s">
        <v>50</v>
      </c>
      <c r="G4" s="178" t="s">
        <v>1</v>
      </c>
      <c r="H4" s="178" t="s">
        <v>50</v>
      </c>
      <c r="I4" s="178" t="s">
        <v>1</v>
      </c>
      <c r="J4" s="178" t="s">
        <v>50</v>
      </c>
    </row>
    <row r="5" spans="1:10" x14ac:dyDescent="0.3">
      <c r="A5" s="35">
        <v>1</v>
      </c>
      <c r="B5" s="7" t="s">
        <v>34</v>
      </c>
      <c r="C5" s="6">
        <v>80990</v>
      </c>
      <c r="D5" s="22">
        <v>46055122.030000001</v>
      </c>
      <c r="E5" s="6">
        <v>55862</v>
      </c>
      <c r="F5" s="22">
        <v>41898973.990000002</v>
      </c>
      <c r="G5" s="6">
        <v>25128</v>
      </c>
      <c r="H5" s="22">
        <v>4156148.04</v>
      </c>
      <c r="I5" s="7">
        <v>0</v>
      </c>
      <c r="J5" s="22" t="s">
        <v>430</v>
      </c>
    </row>
    <row r="6" spans="1:10" x14ac:dyDescent="0.3">
      <c r="A6" s="35">
        <v>2</v>
      </c>
      <c r="B6" s="7" t="s">
        <v>208</v>
      </c>
      <c r="C6" s="6">
        <v>38631</v>
      </c>
      <c r="D6" s="22">
        <v>23009625.129999999</v>
      </c>
      <c r="E6" s="6">
        <v>26772</v>
      </c>
      <c r="F6" s="22">
        <v>21001752.68</v>
      </c>
      <c r="G6" s="6">
        <v>11859</v>
      </c>
      <c r="H6" s="22">
        <v>2007872.45</v>
      </c>
      <c r="I6" s="7">
        <v>0</v>
      </c>
      <c r="J6" s="22" t="s">
        <v>430</v>
      </c>
    </row>
    <row r="7" spans="1:10" x14ac:dyDescent="0.3">
      <c r="A7" s="35">
        <v>3</v>
      </c>
      <c r="B7" s="7" t="s">
        <v>209</v>
      </c>
      <c r="C7" s="6">
        <v>35809</v>
      </c>
      <c r="D7" s="22">
        <v>22795927.52</v>
      </c>
      <c r="E7" s="6">
        <v>23536</v>
      </c>
      <c r="F7" s="22">
        <v>20427489.649999999</v>
      </c>
      <c r="G7" s="6">
        <v>12273</v>
      </c>
      <c r="H7" s="22">
        <v>2368437.87</v>
      </c>
      <c r="I7" s="7">
        <v>0</v>
      </c>
      <c r="J7" s="22" t="s">
        <v>430</v>
      </c>
    </row>
    <row r="8" spans="1:10" x14ac:dyDescent="0.3">
      <c r="A8" s="35">
        <v>4</v>
      </c>
      <c r="B8" s="7" t="s">
        <v>210</v>
      </c>
      <c r="C8" s="6">
        <v>32543</v>
      </c>
      <c r="D8" s="22">
        <v>18181684.460000001</v>
      </c>
      <c r="E8" s="6">
        <v>21680</v>
      </c>
      <c r="F8" s="22">
        <v>16459085.060000001</v>
      </c>
      <c r="G8" s="6">
        <v>10863</v>
      </c>
      <c r="H8" s="22">
        <v>1722599.4</v>
      </c>
      <c r="I8" s="7">
        <v>0</v>
      </c>
      <c r="J8" s="22" t="s">
        <v>430</v>
      </c>
    </row>
    <row r="9" spans="1:10" x14ac:dyDescent="0.3">
      <c r="A9" s="35">
        <v>5</v>
      </c>
      <c r="B9" s="7" t="s">
        <v>211</v>
      </c>
      <c r="C9" s="6">
        <v>1758814</v>
      </c>
      <c r="D9" s="22">
        <v>1144687774.3599999</v>
      </c>
      <c r="E9" s="6">
        <v>1018856</v>
      </c>
      <c r="F9" s="22">
        <v>1003354697.3099999</v>
      </c>
      <c r="G9" s="6">
        <v>739958</v>
      </c>
      <c r="H9" s="22">
        <v>141333077.05000001</v>
      </c>
      <c r="I9" s="7">
        <v>0</v>
      </c>
      <c r="J9" s="22" t="s">
        <v>430</v>
      </c>
    </row>
    <row r="10" spans="1:10" x14ac:dyDescent="0.3">
      <c r="A10" s="35">
        <v>6</v>
      </c>
      <c r="B10" s="7" t="s">
        <v>212</v>
      </c>
      <c r="C10" s="6">
        <v>134005</v>
      </c>
      <c r="D10" s="22">
        <v>78617846.060000002</v>
      </c>
      <c r="E10" s="6">
        <v>79475</v>
      </c>
      <c r="F10" s="22">
        <v>69326759.579999998</v>
      </c>
      <c r="G10" s="6">
        <v>54530</v>
      </c>
      <c r="H10" s="22">
        <v>9291086.4800000004</v>
      </c>
      <c r="I10" s="7">
        <v>0</v>
      </c>
      <c r="J10" s="22" t="s">
        <v>430</v>
      </c>
    </row>
    <row r="11" spans="1:10" x14ac:dyDescent="0.3">
      <c r="A11" s="35">
        <v>7</v>
      </c>
      <c r="B11" s="7" t="s">
        <v>213</v>
      </c>
      <c r="C11" s="6">
        <v>44725</v>
      </c>
      <c r="D11" s="22">
        <v>26703655.920000002</v>
      </c>
      <c r="E11" s="6">
        <v>28983</v>
      </c>
      <c r="F11" s="22">
        <v>23782076.600000001</v>
      </c>
      <c r="G11" s="6">
        <v>15742</v>
      </c>
      <c r="H11" s="22">
        <v>2921579.32</v>
      </c>
      <c r="I11" s="7">
        <v>0</v>
      </c>
      <c r="J11" s="22" t="s">
        <v>430</v>
      </c>
    </row>
    <row r="12" spans="1:10" x14ac:dyDescent="0.3">
      <c r="A12" s="35">
        <v>8</v>
      </c>
      <c r="B12" s="7" t="s">
        <v>214</v>
      </c>
      <c r="C12" s="6">
        <v>12885</v>
      </c>
      <c r="D12" s="22">
        <v>7068354.8399999999</v>
      </c>
      <c r="E12" s="6">
        <v>9120</v>
      </c>
      <c r="F12" s="22">
        <v>6468781.3700000001</v>
      </c>
      <c r="G12" s="6">
        <v>3765</v>
      </c>
      <c r="H12" s="22">
        <v>599573.47</v>
      </c>
      <c r="I12" s="7">
        <v>0</v>
      </c>
      <c r="J12" s="22" t="s">
        <v>430</v>
      </c>
    </row>
    <row r="13" spans="1:10" x14ac:dyDescent="0.3">
      <c r="A13" s="35">
        <v>9</v>
      </c>
      <c r="B13" s="7" t="s">
        <v>215</v>
      </c>
      <c r="C13" s="6">
        <v>41592</v>
      </c>
      <c r="D13" s="22">
        <v>22628844.239999998</v>
      </c>
      <c r="E13" s="6">
        <v>26869</v>
      </c>
      <c r="F13" s="22">
        <v>20314201.41</v>
      </c>
      <c r="G13" s="6">
        <v>14723</v>
      </c>
      <c r="H13" s="22">
        <v>2314642.83</v>
      </c>
      <c r="I13" s="7">
        <v>0</v>
      </c>
      <c r="J13" s="22" t="s">
        <v>430</v>
      </c>
    </row>
    <row r="14" spans="1:10" x14ac:dyDescent="0.3">
      <c r="A14" s="35">
        <v>10</v>
      </c>
      <c r="B14" s="7" t="s">
        <v>216</v>
      </c>
      <c r="C14" s="6">
        <v>70935</v>
      </c>
      <c r="D14" s="22">
        <v>40253441.759999998</v>
      </c>
      <c r="E14" s="6">
        <v>44569</v>
      </c>
      <c r="F14" s="22">
        <v>35728639.259999998</v>
      </c>
      <c r="G14" s="6">
        <v>26366</v>
      </c>
      <c r="H14" s="22">
        <v>4524802.5</v>
      </c>
      <c r="I14" s="7">
        <v>0</v>
      </c>
      <c r="J14" s="22" t="s">
        <v>430</v>
      </c>
    </row>
    <row r="15" spans="1:10" x14ac:dyDescent="0.3">
      <c r="A15" s="35">
        <v>11</v>
      </c>
      <c r="B15" s="7" t="s">
        <v>217</v>
      </c>
      <c r="C15" s="6">
        <v>58707</v>
      </c>
      <c r="D15" s="22">
        <v>33469338.489999998</v>
      </c>
      <c r="E15" s="6">
        <v>40035</v>
      </c>
      <c r="F15" s="22">
        <v>30449823.050000001</v>
      </c>
      <c r="G15" s="6">
        <v>18672</v>
      </c>
      <c r="H15" s="22">
        <v>3019515.44</v>
      </c>
      <c r="I15" s="7">
        <v>0</v>
      </c>
      <c r="J15" s="22" t="s">
        <v>430</v>
      </c>
    </row>
    <row r="16" spans="1:10" x14ac:dyDescent="0.3">
      <c r="A16" s="35">
        <v>12</v>
      </c>
      <c r="B16" s="7" t="s">
        <v>218</v>
      </c>
      <c r="C16" s="6">
        <v>87485</v>
      </c>
      <c r="D16" s="22">
        <v>52850764.469999999</v>
      </c>
      <c r="E16" s="6">
        <v>54700</v>
      </c>
      <c r="F16" s="22">
        <v>46712601.979999997</v>
      </c>
      <c r="G16" s="6">
        <v>32785</v>
      </c>
      <c r="H16" s="22">
        <v>6138162.4900000002</v>
      </c>
      <c r="I16" s="7">
        <v>0</v>
      </c>
      <c r="J16" s="22" t="s">
        <v>430</v>
      </c>
    </row>
    <row r="17" spans="1:10" x14ac:dyDescent="0.3">
      <c r="A17" s="35">
        <v>13</v>
      </c>
      <c r="B17" s="7" t="s">
        <v>219</v>
      </c>
      <c r="C17" s="6">
        <v>6811</v>
      </c>
      <c r="D17" s="22">
        <v>3703372.96</v>
      </c>
      <c r="E17" s="6">
        <v>4578</v>
      </c>
      <c r="F17" s="22">
        <v>3349631.25</v>
      </c>
      <c r="G17" s="6">
        <v>2233</v>
      </c>
      <c r="H17" s="22">
        <v>353741.71</v>
      </c>
      <c r="I17" s="7">
        <v>0</v>
      </c>
      <c r="J17" s="22" t="s">
        <v>430</v>
      </c>
    </row>
    <row r="18" spans="1:10" x14ac:dyDescent="0.3">
      <c r="A18" s="35">
        <v>14</v>
      </c>
      <c r="B18" s="7" t="s">
        <v>220</v>
      </c>
      <c r="C18" s="6">
        <v>13339</v>
      </c>
      <c r="D18" s="22">
        <v>7550666.5599999996</v>
      </c>
      <c r="E18" s="6">
        <v>9141</v>
      </c>
      <c r="F18" s="22">
        <v>6858617.21</v>
      </c>
      <c r="G18" s="6">
        <v>4198</v>
      </c>
      <c r="H18" s="22">
        <v>692049.35</v>
      </c>
      <c r="I18" s="7">
        <v>0</v>
      </c>
      <c r="J18" s="22" t="s">
        <v>430</v>
      </c>
    </row>
    <row r="19" spans="1:10" x14ac:dyDescent="0.3">
      <c r="A19" s="35">
        <v>15</v>
      </c>
      <c r="B19" s="7" t="s">
        <v>221</v>
      </c>
      <c r="C19" s="6">
        <v>53728</v>
      </c>
      <c r="D19" s="22">
        <v>30757039.550000001</v>
      </c>
      <c r="E19" s="6">
        <v>37229</v>
      </c>
      <c r="F19" s="22">
        <v>28009015.359999999</v>
      </c>
      <c r="G19" s="6">
        <v>16499</v>
      </c>
      <c r="H19" s="22">
        <v>2748024.19</v>
      </c>
      <c r="I19" s="7">
        <v>0</v>
      </c>
      <c r="J19" s="22" t="s">
        <v>430</v>
      </c>
    </row>
    <row r="20" spans="1:10" x14ac:dyDescent="0.3">
      <c r="A20" s="35">
        <v>16</v>
      </c>
      <c r="B20" s="7" t="s">
        <v>222</v>
      </c>
      <c r="C20" s="6">
        <v>59009</v>
      </c>
      <c r="D20" s="22">
        <v>32555045.899999999</v>
      </c>
      <c r="E20" s="6">
        <v>39835</v>
      </c>
      <c r="F20" s="22">
        <v>29466193.890000001</v>
      </c>
      <c r="G20" s="6">
        <v>19174</v>
      </c>
      <c r="H20" s="22">
        <v>3088852.01</v>
      </c>
      <c r="I20" s="7">
        <v>0</v>
      </c>
      <c r="J20" s="22" t="s">
        <v>430</v>
      </c>
    </row>
    <row r="21" spans="1:10" x14ac:dyDescent="0.3">
      <c r="A21" s="35">
        <v>17</v>
      </c>
      <c r="B21" s="7" t="s">
        <v>223</v>
      </c>
      <c r="C21" s="6">
        <v>117640</v>
      </c>
      <c r="D21" s="22">
        <v>68330556.109999999</v>
      </c>
      <c r="E21" s="6">
        <v>75696</v>
      </c>
      <c r="F21" s="22">
        <v>61186474.039999999</v>
      </c>
      <c r="G21" s="6">
        <v>41944</v>
      </c>
      <c r="H21" s="22">
        <v>7144082.0700000003</v>
      </c>
      <c r="I21" s="7">
        <v>0</v>
      </c>
      <c r="J21" s="22" t="s">
        <v>430</v>
      </c>
    </row>
    <row r="22" spans="1:10" x14ac:dyDescent="0.3">
      <c r="A22" s="35">
        <v>18</v>
      </c>
      <c r="B22" s="7" t="s">
        <v>224</v>
      </c>
      <c r="C22" s="6">
        <v>17774</v>
      </c>
      <c r="D22" s="22">
        <v>9747079.1500000004</v>
      </c>
      <c r="E22" s="6">
        <v>12566</v>
      </c>
      <c r="F22" s="22">
        <v>8903357.8000000007</v>
      </c>
      <c r="G22" s="6">
        <v>5208</v>
      </c>
      <c r="H22" s="22">
        <v>843721.35</v>
      </c>
      <c r="I22" s="7">
        <v>0</v>
      </c>
      <c r="J22" s="22" t="s">
        <v>430</v>
      </c>
    </row>
    <row r="23" spans="1:10" x14ac:dyDescent="0.3">
      <c r="A23" s="35">
        <v>19</v>
      </c>
      <c r="B23" s="7" t="s">
        <v>225</v>
      </c>
      <c r="C23" s="6">
        <v>471231</v>
      </c>
      <c r="D23" s="22">
        <v>283627777.13999999</v>
      </c>
      <c r="E23" s="6">
        <v>282195</v>
      </c>
      <c r="F23" s="22">
        <v>251102212.65000001</v>
      </c>
      <c r="G23" s="6">
        <v>189036</v>
      </c>
      <c r="H23" s="22">
        <v>32525564.489999998</v>
      </c>
      <c r="I23" s="7">
        <v>0</v>
      </c>
      <c r="J23" s="22" t="s">
        <v>430</v>
      </c>
    </row>
    <row r="24" spans="1:10" x14ac:dyDescent="0.3">
      <c r="A24" s="35">
        <v>20</v>
      </c>
      <c r="B24" s="7" t="s">
        <v>226</v>
      </c>
      <c r="C24" s="6">
        <v>75599</v>
      </c>
      <c r="D24" s="22">
        <v>42919460.219999999</v>
      </c>
      <c r="E24" s="6">
        <v>45670</v>
      </c>
      <c r="F24" s="22">
        <v>38147331.880000003</v>
      </c>
      <c r="G24" s="6">
        <v>29929</v>
      </c>
      <c r="H24" s="22">
        <v>4772128.34</v>
      </c>
      <c r="I24" s="7">
        <v>0</v>
      </c>
      <c r="J24" s="22" t="s">
        <v>430</v>
      </c>
    </row>
    <row r="25" spans="1:10" x14ac:dyDescent="0.3">
      <c r="A25" s="35">
        <v>21</v>
      </c>
      <c r="B25" s="7" t="s">
        <v>227</v>
      </c>
      <c r="C25" s="6">
        <v>60369</v>
      </c>
      <c r="D25" s="22">
        <v>33577897.420000002</v>
      </c>
      <c r="E25" s="6">
        <v>38516</v>
      </c>
      <c r="F25" s="22">
        <v>30015691.460000001</v>
      </c>
      <c r="G25" s="6">
        <v>21853</v>
      </c>
      <c r="H25" s="22">
        <v>3562205.96</v>
      </c>
      <c r="I25" s="7">
        <v>0</v>
      </c>
      <c r="J25" s="22" t="s">
        <v>430</v>
      </c>
    </row>
    <row r="26" spans="1:10" x14ac:dyDescent="0.3">
      <c r="A26" s="35">
        <v>22</v>
      </c>
      <c r="B26" s="7" t="s">
        <v>228</v>
      </c>
      <c r="C26" s="6">
        <v>47750</v>
      </c>
      <c r="D26" s="22">
        <v>26942497.41</v>
      </c>
      <c r="E26" s="6">
        <v>33304</v>
      </c>
      <c r="F26" s="22">
        <v>24646504.079999998</v>
      </c>
      <c r="G26" s="6">
        <v>14446</v>
      </c>
      <c r="H26" s="22">
        <v>2295993.33</v>
      </c>
      <c r="I26" s="7">
        <v>0</v>
      </c>
      <c r="J26" s="22" t="s">
        <v>430</v>
      </c>
    </row>
    <row r="27" spans="1:10" x14ac:dyDescent="0.3">
      <c r="A27" s="35">
        <v>23</v>
      </c>
      <c r="B27" s="7" t="s">
        <v>229</v>
      </c>
      <c r="C27" s="6">
        <v>19366</v>
      </c>
      <c r="D27" s="22">
        <v>11092812.380000001</v>
      </c>
      <c r="E27" s="6">
        <v>14287</v>
      </c>
      <c r="F27" s="22">
        <v>10300832.619999999</v>
      </c>
      <c r="G27" s="6">
        <v>5079</v>
      </c>
      <c r="H27" s="22">
        <v>791979.76</v>
      </c>
      <c r="I27" s="7">
        <v>0</v>
      </c>
      <c r="J27" s="22" t="s">
        <v>430</v>
      </c>
    </row>
    <row r="28" spans="1:10" x14ac:dyDescent="0.3">
      <c r="A28" s="35">
        <v>24</v>
      </c>
      <c r="B28" s="7" t="s">
        <v>230</v>
      </c>
      <c r="C28" s="6">
        <v>43720</v>
      </c>
      <c r="D28" s="22">
        <v>24168770.719999999</v>
      </c>
      <c r="E28" s="6">
        <v>27842</v>
      </c>
      <c r="F28" s="22">
        <v>21618896.91</v>
      </c>
      <c r="G28" s="6">
        <v>15878</v>
      </c>
      <c r="H28" s="22">
        <v>2549873.81</v>
      </c>
      <c r="I28" s="7">
        <v>0</v>
      </c>
      <c r="J28" s="22" t="s">
        <v>430</v>
      </c>
    </row>
    <row r="29" spans="1:10" x14ac:dyDescent="0.3">
      <c r="A29" s="35">
        <v>25</v>
      </c>
      <c r="B29" s="7" t="s">
        <v>231</v>
      </c>
      <c r="C29" s="6">
        <v>14957</v>
      </c>
      <c r="D29" s="22">
        <v>8876777.6999999993</v>
      </c>
      <c r="E29" s="6">
        <v>10122</v>
      </c>
      <c r="F29" s="22">
        <v>7970478.1200000001</v>
      </c>
      <c r="G29" s="6">
        <v>4835</v>
      </c>
      <c r="H29" s="22">
        <v>906299.58</v>
      </c>
      <c r="I29" s="7">
        <v>0</v>
      </c>
      <c r="J29" s="22" t="s">
        <v>430</v>
      </c>
    </row>
    <row r="30" spans="1:10" x14ac:dyDescent="0.3">
      <c r="A30" s="35">
        <v>26</v>
      </c>
      <c r="B30" s="7" t="s">
        <v>232</v>
      </c>
      <c r="C30" s="6">
        <v>28633</v>
      </c>
      <c r="D30" s="22">
        <v>15408617.859999999</v>
      </c>
      <c r="E30" s="6">
        <v>19803</v>
      </c>
      <c r="F30" s="22">
        <v>14014098.470000001</v>
      </c>
      <c r="G30" s="6">
        <v>8830</v>
      </c>
      <c r="H30" s="22">
        <v>1394519.39</v>
      </c>
      <c r="I30" s="7">
        <v>0</v>
      </c>
      <c r="J30" s="22" t="s">
        <v>430</v>
      </c>
    </row>
    <row r="31" spans="1:10" x14ac:dyDescent="0.3">
      <c r="A31" s="35">
        <v>27</v>
      </c>
      <c r="B31" s="7" t="s">
        <v>233</v>
      </c>
      <c r="C31" s="6">
        <v>64009</v>
      </c>
      <c r="D31" s="22">
        <v>44331291.25</v>
      </c>
      <c r="E31" s="6">
        <v>39625</v>
      </c>
      <c r="F31" s="22">
        <v>38806940.079999998</v>
      </c>
      <c r="G31" s="6">
        <v>24384</v>
      </c>
      <c r="H31" s="22">
        <v>5524351.1699999999</v>
      </c>
      <c r="I31" s="7">
        <v>0</v>
      </c>
      <c r="J31" s="22" t="s">
        <v>430</v>
      </c>
    </row>
    <row r="32" spans="1:10" x14ac:dyDescent="0.3">
      <c r="A32" s="35">
        <v>28</v>
      </c>
      <c r="B32" s="7" t="s">
        <v>234</v>
      </c>
      <c r="C32" s="6">
        <v>59092</v>
      </c>
      <c r="D32" s="22">
        <v>36139724.960000001</v>
      </c>
      <c r="E32" s="6">
        <v>40095</v>
      </c>
      <c r="F32" s="22">
        <v>32705210.800000001</v>
      </c>
      <c r="G32" s="6">
        <v>18997</v>
      </c>
      <c r="H32" s="22">
        <v>3434514.16</v>
      </c>
      <c r="I32" s="7">
        <v>0</v>
      </c>
      <c r="J32" s="22" t="s">
        <v>430</v>
      </c>
    </row>
    <row r="33" spans="1:10" x14ac:dyDescent="0.3">
      <c r="A33" s="35">
        <v>29</v>
      </c>
      <c r="B33" s="7" t="s">
        <v>235</v>
      </c>
      <c r="C33" s="6">
        <v>41473</v>
      </c>
      <c r="D33" s="22">
        <v>25677685.68</v>
      </c>
      <c r="E33" s="6">
        <v>27332</v>
      </c>
      <c r="F33" s="22">
        <v>22985422.219999999</v>
      </c>
      <c r="G33" s="6">
        <v>14141</v>
      </c>
      <c r="H33" s="22">
        <v>2692263.46</v>
      </c>
      <c r="I33" s="7">
        <v>0</v>
      </c>
      <c r="J33" s="22" t="s">
        <v>430</v>
      </c>
    </row>
    <row r="34" spans="1:10" x14ac:dyDescent="0.3">
      <c r="A34" s="35">
        <v>30</v>
      </c>
      <c r="B34" s="7" t="s">
        <v>236</v>
      </c>
      <c r="C34" s="6">
        <v>31641</v>
      </c>
      <c r="D34" s="22">
        <v>18612727.550000001</v>
      </c>
      <c r="E34" s="6">
        <v>23596</v>
      </c>
      <c r="F34" s="22">
        <v>17239680.969999999</v>
      </c>
      <c r="G34" s="6">
        <v>8045</v>
      </c>
      <c r="H34" s="22">
        <v>1373046.58</v>
      </c>
      <c r="I34" s="7">
        <v>0</v>
      </c>
      <c r="J34" s="22" t="s">
        <v>430</v>
      </c>
    </row>
    <row r="35" spans="1:10" x14ac:dyDescent="0.3">
      <c r="A35" s="35">
        <v>31</v>
      </c>
      <c r="B35" s="7" t="s">
        <v>237</v>
      </c>
      <c r="C35" s="6">
        <v>118995</v>
      </c>
      <c r="D35" s="22">
        <v>69066018.280000001</v>
      </c>
      <c r="E35" s="6">
        <v>77884</v>
      </c>
      <c r="F35" s="22">
        <v>62143796.359999999</v>
      </c>
      <c r="G35" s="6">
        <v>41111</v>
      </c>
      <c r="H35" s="22">
        <v>6922221.9199999999</v>
      </c>
      <c r="I35" s="7">
        <v>0</v>
      </c>
      <c r="J35" s="22" t="s">
        <v>430</v>
      </c>
    </row>
    <row r="36" spans="1:10" x14ac:dyDescent="0.3">
      <c r="A36" s="35">
        <v>32</v>
      </c>
      <c r="B36" s="7" t="s">
        <v>238</v>
      </c>
      <c r="C36" s="6">
        <v>32857</v>
      </c>
      <c r="D36" s="22">
        <v>18906709.66</v>
      </c>
      <c r="E36" s="6">
        <v>21574</v>
      </c>
      <c r="F36" s="22">
        <v>17075617.940000001</v>
      </c>
      <c r="G36" s="6">
        <v>11283</v>
      </c>
      <c r="H36" s="22">
        <v>1831091.72</v>
      </c>
      <c r="I36" s="7">
        <v>0</v>
      </c>
      <c r="J36" s="22" t="s">
        <v>430</v>
      </c>
    </row>
    <row r="37" spans="1:10" x14ac:dyDescent="0.3">
      <c r="A37" s="35">
        <v>33</v>
      </c>
      <c r="B37" s="7" t="s">
        <v>239</v>
      </c>
      <c r="C37" s="6">
        <v>39954</v>
      </c>
      <c r="D37" s="22">
        <v>23200344.66</v>
      </c>
      <c r="E37" s="6">
        <v>26555</v>
      </c>
      <c r="F37" s="22">
        <v>20903743.68</v>
      </c>
      <c r="G37" s="6">
        <v>13399</v>
      </c>
      <c r="H37" s="22">
        <v>2296600.98</v>
      </c>
      <c r="I37" s="7">
        <v>0</v>
      </c>
      <c r="J37" s="22" t="s">
        <v>430</v>
      </c>
    </row>
    <row r="38" spans="1:10" x14ac:dyDescent="0.3">
      <c r="A38" s="35">
        <v>34</v>
      </c>
      <c r="B38" s="7" t="s">
        <v>240</v>
      </c>
      <c r="C38" s="6">
        <v>9446</v>
      </c>
      <c r="D38" s="22">
        <v>5410939.1299999999</v>
      </c>
      <c r="E38" s="6">
        <v>6239</v>
      </c>
      <c r="F38" s="22">
        <v>4884793.71</v>
      </c>
      <c r="G38" s="6">
        <v>3207</v>
      </c>
      <c r="H38" s="22">
        <v>526145.42000000004</v>
      </c>
      <c r="I38" s="7">
        <v>0</v>
      </c>
      <c r="J38" s="22" t="s">
        <v>430</v>
      </c>
    </row>
    <row r="39" spans="1:10" x14ac:dyDescent="0.3">
      <c r="A39" s="35">
        <v>35</v>
      </c>
      <c r="B39" s="7" t="s">
        <v>241</v>
      </c>
      <c r="C39" s="6">
        <v>86945</v>
      </c>
      <c r="D39" s="22">
        <v>52499776.43</v>
      </c>
      <c r="E39" s="6">
        <v>53530</v>
      </c>
      <c r="F39" s="22">
        <v>46558912.18</v>
      </c>
      <c r="G39" s="6">
        <v>33415</v>
      </c>
      <c r="H39" s="22">
        <v>5940864.25</v>
      </c>
      <c r="I39" s="7">
        <v>0</v>
      </c>
      <c r="J39" s="22" t="s">
        <v>430</v>
      </c>
    </row>
    <row r="40" spans="1:10" x14ac:dyDescent="0.3">
      <c r="A40" s="35">
        <v>36</v>
      </c>
      <c r="B40" s="7" t="s">
        <v>242</v>
      </c>
      <c r="C40" s="6">
        <v>64282</v>
      </c>
      <c r="D40" s="22">
        <v>38586879.670000002</v>
      </c>
      <c r="E40" s="6">
        <v>42692</v>
      </c>
      <c r="F40" s="22">
        <v>34810067.659999996</v>
      </c>
      <c r="G40" s="6">
        <v>21590</v>
      </c>
      <c r="H40" s="22">
        <v>3776812.01</v>
      </c>
      <c r="I40" s="7">
        <v>0</v>
      </c>
      <c r="J40" s="22" t="s">
        <v>430</v>
      </c>
    </row>
    <row r="41" spans="1:10" x14ac:dyDescent="0.3">
      <c r="A41" s="35">
        <v>37</v>
      </c>
      <c r="B41" s="7" t="s">
        <v>243</v>
      </c>
      <c r="C41" s="6">
        <v>39572</v>
      </c>
      <c r="D41" s="22">
        <v>21321133.170000002</v>
      </c>
      <c r="E41" s="6">
        <v>25862</v>
      </c>
      <c r="F41" s="22">
        <v>19151452.489999998</v>
      </c>
      <c r="G41" s="6">
        <v>13710</v>
      </c>
      <c r="H41" s="22">
        <v>2169680.6800000002</v>
      </c>
      <c r="I41" s="7">
        <v>0</v>
      </c>
      <c r="J41" s="22" t="s">
        <v>430</v>
      </c>
    </row>
    <row r="42" spans="1:10" x14ac:dyDescent="0.3">
      <c r="A42" s="35">
        <v>38</v>
      </c>
      <c r="B42" s="7" t="s">
        <v>244</v>
      </c>
      <c r="C42" s="6">
        <v>53847</v>
      </c>
      <c r="D42" s="22">
        <v>29523267.57</v>
      </c>
      <c r="E42" s="6">
        <v>38696</v>
      </c>
      <c r="F42" s="22">
        <v>27101208.25</v>
      </c>
      <c r="G42" s="6">
        <v>15151</v>
      </c>
      <c r="H42" s="22">
        <v>2422059.3199999998</v>
      </c>
      <c r="I42" s="7">
        <v>0</v>
      </c>
      <c r="J42" s="22" t="s">
        <v>430</v>
      </c>
    </row>
    <row r="43" spans="1:10" x14ac:dyDescent="0.3">
      <c r="A43" s="35">
        <v>39</v>
      </c>
      <c r="B43" s="7" t="s">
        <v>245</v>
      </c>
      <c r="C43" s="6">
        <v>47629</v>
      </c>
      <c r="D43" s="22">
        <v>26335496.010000002</v>
      </c>
      <c r="E43" s="6">
        <v>32877</v>
      </c>
      <c r="F43" s="22">
        <v>24050465.850000001</v>
      </c>
      <c r="G43" s="6">
        <v>14752</v>
      </c>
      <c r="H43" s="22">
        <v>2285030.16</v>
      </c>
      <c r="I43" s="7">
        <v>0</v>
      </c>
      <c r="J43" s="22" t="s">
        <v>430</v>
      </c>
    </row>
    <row r="44" spans="1:10" x14ac:dyDescent="0.3">
      <c r="A44" s="35">
        <v>40</v>
      </c>
      <c r="B44" s="7" t="s">
        <v>246</v>
      </c>
      <c r="C44" s="6">
        <v>27916</v>
      </c>
      <c r="D44" s="22">
        <v>15804740.23</v>
      </c>
      <c r="E44" s="6">
        <v>18818</v>
      </c>
      <c r="F44" s="22">
        <v>14332139.529999999</v>
      </c>
      <c r="G44" s="6">
        <v>9098</v>
      </c>
      <c r="H44" s="22">
        <v>1472600.7</v>
      </c>
      <c r="I44" s="7">
        <v>0</v>
      </c>
      <c r="J44" s="22" t="s">
        <v>430</v>
      </c>
    </row>
    <row r="45" spans="1:10" x14ac:dyDescent="0.3">
      <c r="A45" s="35">
        <v>41</v>
      </c>
      <c r="B45" s="7" t="s">
        <v>247</v>
      </c>
      <c r="C45" s="6">
        <v>30438</v>
      </c>
      <c r="D45" s="22">
        <v>17356704.18</v>
      </c>
      <c r="E45" s="6">
        <v>19747</v>
      </c>
      <c r="F45" s="22">
        <v>15605737.24</v>
      </c>
      <c r="G45" s="6">
        <v>10691</v>
      </c>
      <c r="H45" s="22">
        <v>1750966.94</v>
      </c>
      <c r="I45" s="7">
        <v>0</v>
      </c>
      <c r="J45" s="22" t="s">
        <v>430</v>
      </c>
    </row>
    <row r="46" spans="1:10" x14ac:dyDescent="0.3">
      <c r="A46" s="35">
        <v>42</v>
      </c>
      <c r="B46" s="7" t="s">
        <v>248</v>
      </c>
      <c r="C46" s="6">
        <v>41514</v>
      </c>
      <c r="D46" s="22">
        <v>22794706.949999999</v>
      </c>
      <c r="E46" s="6">
        <v>30394</v>
      </c>
      <c r="F46" s="22">
        <v>21002439.09</v>
      </c>
      <c r="G46" s="6">
        <v>11120</v>
      </c>
      <c r="H46" s="22">
        <v>1792267.86</v>
      </c>
      <c r="I46" s="7">
        <v>0</v>
      </c>
      <c r="J46" s="22" t="s">
        <v>430</v>
      </c>
    </row>
    <row r="47" spans="1:10" x14ac:dyDescent="0.3">
      <c r="A47" s="35">
        <v>43</v>
      </c>
      <c r="B47" s="7" t="s">
        <v>249</v>
      </c>
      <c r="C47" s="6">
        <v>16499</v>
      </c>
      <c r="D47" s="22">
        <v>9854822.9499999993</v>
      </c>
      <c r="E47" s="6">
        <v>11306</v>
      </c>
      <c r="F47" s="22">
        <v>8922172.1899999995</v>
      </c>
      <c r="G47" s="6">
        <v>5193</v>
      </c>
      <c r="H47" s="22">
        <v>932650.76</v>
      </c>
      <c r="I47" s="7">
        <v>0</v>
      </c>
      <c r="J47" s="22" t="s">
        <v>430</v>
      </c>
    </row>
    <row r="48" spans="1:10" x14ac:dyDescent="0.3">
      <c r="A48" s="35">
        <v>44</v>
      </c>
      <c r="B48" s="7" t="s">
        <v>250</v>
      </c>
      <c r="C48" s="6">
        <v>71701</v>
      </c>
      <c r="D48" s="22">
        <v>39435580.280000001</v>
      </c>
      <c r="E48" s="6">
        <v>50286</v>
      </c>
      <c r="F48" s="22">
        <v>36127571.289999999</v>
      </c>
      <c r="G48" s="6">
        <v>21415</v>
      </c>
      <c r="H48" s="22">
        <v>3308008.99</v>
      </c>
      <c r="I48" s="7">
        <v>0</v>
      </c>
      <c r="J48" s="22" t="s">
        <v>430</v>
      </c>
    </row>
    <row r="49" spans="1:10" x14ac:dyDescent="0.3">
      <c r="A49" s="35">
        <v>45</v>
      </c>
      <c r="B49" s="7" t="s">
        <v>251</v>
      </c>
      <c r="C49" s="6">
        <v>59512</v>
      </c>
      <c r="D49" s="22">
        <v>33021577.300000001</v>
      </c>
      <c r="E49" s="6">
        <v>40253</v>
      </c>
      <c r="F49" s="22">
        <v>30007013.440000001</v>
      </c>
      <c r="G49" s="6">
        <v>19259</v>
      </c>
      <c r="H49" s="22">
        <v>3014563.86</v>
      </c>
      <c r="I49" s="7">
        <v>0</v>
      </c>
      <c r="J49" s="22" t="s">
        <v>430</v>
      </c>
    </row>
    <row r="50" spans="1:10" x14ac:dyDescent="0.3">
      <c r="A50" s="35">
        <v>46</v>
      </c>
      <c r="B50" s="7" t="s">
        <v>252</v>
      </c>
      <c r="C50" s="6">
        <v>65926</v>
      </c>
      <c r="D50" s="22">
        <v>39018722.210000001</v>
      </c>
      <c r="E50" s="6">
        <v>42817</v>
      </c>
      <c r="F50" s="22">
        <v>35104261.210000001</v>
      </c>
      <c r="G50" s="6">
        <v>23109</v>
      </c>
      <c r="H50" s="22">
        <v>3914461</v>
      </c>
      <c r="I50" s="7">
        <v>0</v>
      </c>
      <c r="J50" s="22" t="s">
        <v>430</v>
      </c>
    </row>
    <row r="51" spans="1:10" x14ac:dyDescent="0.3">
      <c r="A51" s="35">
        <v>47</v>
      </c>
      <c r="B51" s="7" t="s">
        <v>253</v>
      </c>
      <c r="C51" s="6">
        <v>19624</v>
      </c>
      <c r="D51" s="22">
        <v>11572426.029999999</v>
      </c>
      <c r="E51" s="6">
        <v>12868</v>
      </c>
      <c r="F51" s="22">
        <v>10331069.939999999</v>
      </c>
      <c r="G51" s="6">
        <v>6756</v>
      </c>
      <c r="H51" s="22">
        <v>1241356.0900000001</v>
      </c>
      <c r="I51" s="7">
        <v>0</v>
      </c>
      <c r="J51" s="22" t="s">
        <v>430</v>
      </c>
    </row>
    <row r="52" spans="1:10" x14ac:dyDescent="0.3">
      <c r="A52" s="35">
        <v>48</v>
      </c>
      <c r="B52" s="7" t="s">
        <v>254</v>
      </c>
      <c r="C52" s="6">
        <v>15105</v>
      </c>
      <c r="D52" s="22">
        <v>8887180.6500000004</v>
      </c>
      <c r="E52" s="6">
        <v>9643</v>
      </c>
      <c r="F52" s="22">
        <v>7938769.21</v>
      </c>
      <c r="G52" s="6">
        <v>5462</v>
      </c>
      <c r="H52" s="22">
        <v>948411.44</v>
      </c>
      <c r="I52" s="7">
        <v>0</v>
      </c>
      <c r="J52" s="22" t="s">
        <v>430</v>
      </c>
    </row>
    <row r="53" spans="1:10" x14ac:dyDescent="0.3">
      <c r="A53" s="35">
        <v>49</v>
      </c>
      <c r="B53" s="7" t="s">
        <v>255</v>
      </c>
      <c r="C53" s="6">
        <v>36383</v>
      </c>
      <c r="D53" s="22">
        <v>20008320.260000002</v>
      </c>
      <c r="E53" s="6">
        <v>24380</v>
      </c>
      <c r="F53" s="22">
        <v>18041054.289999999</v>
      </c>
      <c r="G53" s="6">
        <v>12003</v>
      </c>
      <c r="H53" s="22">
        <v>1967265.97</v>
      </c>
      <c r="I53" s="7">
        <v>0</v>
      </c>
      <c r="J53" s="22" t="s">
        <v>430</v>
      </c>
    </row>
    <row r="54" spans="1:10" x14ac:dyDescent="0.3">
      <c r="A54" s="35">
        <v>50</v>
      </c>
      <c r="B54" s="7" t="s">
        <v>256</v>
      </c>
      <c r="C54" s="6">
        <v>59915</v>
      </c>
      <c r="D54" s="22">
        <v>35954070.670000002</v>
      </c>
      <c r="E54" s="6">
        <v>37093</v>
      </c>
      <c r="F54" s="22">
        <v>32056621.199999999</v>
      </c>
      <c r="G54" s="6">
        <v>22822</v>
      </c>
      <c r="H54" s="22">
        <v>3897449.47</v>
      </c>
      <c r="I54" s="7">
        <v>0</v>
      </c>
      <c r="J54" s="22" t="s">
        <v>430</v>
      </c>
    </row>
    <row r="55" spans="1:10" x14ac:dyDescent="0.3">
      <c r="A55" s="35">
        <v>51</v>
      </c>
      <c r="B55" s="7" t="s">
        <v>257</v>
      </c>
      <c r="C55" s="6">
        <v>21919</v>
      </c>
      <c r="D55" s="22">
        <v>14122821.32</v>
      </c>
      <c r="E55" s="6">
        <v>14132</v>
      </c>
      <c r="F55" s="22">
        <v>12449072.470000001</v>
      </c>
      <c r="G55" s="6">
        <v>7787</v>
      </c>
      <c r="H55" s="22">
        <v>1673748.85</v>
      </c>
      <c r="I55" s="7">
        <v>0</v>
      </c>
      <c r="J55" s="22" t="s">
        <v>430</v>
      </c>
    </row>
    <row r="56" spans="1:10" x14ac:dyDescent="0.3">
      <c r="A56" s="35">
        <v>52</v>
      </c>
      <c r="B56" s="7" t="s">
        <v>430</v>
      </c>
      <c r="C56" s="6">
        <v>202323</v>
      </c>
      <c r="D56" s="22">
        <v>71875594.879999995</v>
      </c>
      <c r="E56" s="6">
        <v>74261</v>
      </c>
      <c r="F56" s="22">
        <v>53559117.18</v>
      </c>
      <c r="G56" s="6">
        <v>128062</v>
      </c>
      <c r="H56" s="22">
        <v>18316477.699999999</v>
      </c>
      <c r="I56" s="7">
        <v>0</v>
      </c>
      <c r="J56" s="22" t="s">
        <v>430</v>
      </c>
    </row>
    <row r="57" spans="1:10" s="42" customFormat="1" ht="15.6" x14ac:dyDescent="0.3">
      <c r="A57" s="181"/>
      <c r="B57" s="45" t="s">
        <v>529</v>
      </c>
      <c r="C57" s="63">
        <f t="shared" ref="C57:I57" si="0">SUM(C5:C56)</f>
        <v>4785564</v>
      </c>
      <c r="D57" s="46">
        <f t="shared" si="0"/>
        <v>2864900012.2900019</v>
      </c>
      <c r="E57" s="63">
        <f t="shared" si="0"/>
        <v>2923796</v>
      </c>
      <c r="F57" s="46">
        <f t="shared" si="0"/>
        <v>2535408568.1499991</v>
      </c>
      <c r="G57" s="63">
        <f t="shared" si="0"/>
        <v>1861768</v>
      </c>
      <c r="H57" s="46">
        <f t="shared" si="0"/>
        <v>329491444.14000005</v>
      </c>
      <c r="I57" s="63">
        <f t="shared" si="0"/>
        <v>0</v>
      </c>
      <c r="J57" s="322"/>
    </row>
    <row r="58" spans="1:10" x14ac:dyDescent="0.3">
      <c r="C58" s="8"/>
    </row>
    <row r="59" spans="1:10" x14ac:dyDescent="0.3">
      <c r="B59" t="s">
        <v>48</v>
      </c>
    </row>
    <row r="63" spans="1:10" x14ac:dyDescent="0.3">
      <c r="C63" s="231"/>
      <c r="D63" s="302"/>
      <c r="E63" s="231"/>
      <c r="F63" s="302"/>
      <c r="G63" s="231"/>
      <c r="H63" s="302"/>
      <c r="I63" s="231"/>
      <c r="J63" s="302"/>
    </row>
    <row r="66" spans="4:4" x14ac:dyDescent="0.3">
      <c r="D66" s="8"/>
    </row>
  </sheetData>
  <mergeCells count="7">
    <mergeCell ref="A1:J1"/>
    <mergeCell ref="E3:F3"/>
    <mergeCell ref="G3:H3"/>
    <mergeCell ref="I3:J3"/>
    <mergeCell ref="C3:D3"/>
    <mergeCell ref="A3:A4"/>
    <mergeCell ref="B3:B4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  <headerFooter>
    <oddFooter>&amp;C&amp;P/&amp;N&amp;R&amp;D &amp;T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  <pageSetUpPr fitToPage="1"/>
  </sheetPr>
  <dimension ref="A1:D146"/>
  <sheetViews>
    <sheetView workbookViewId="0">
      <selection activeCell="C143" sqref="C143"/>
    </sheetView>
  </sheetViews>
  <sheetFormatPr defaultColWidth="9.109375" defaultRowHeight="15.6" x14ac:dyDescent="0.3"/>
  <cols>
    <col min="1" max="1" width="4.44140625" style="43" customWidth="1"/>
    <col min="2" max="2" width="69.33203125" style="42" customWidth="1"/>
    <col min="3" max="3" width="29.5546875" style="77" customWidth="1"/>
    <col min="4" max="16384" width="9.109375" style="42"/>
  </cols>
  <sheetData>
    <row r="1" spans="1:3" s="38" customFormat="1" x14ac:dyDescent="0.3">
      <c r="A1" s="426" t="s">
        <v>698</v>
      </c>
      <c r="B1" s="426"/>
      <c r="C1" s="426"/>
    </row>
    <row r="2" spans="1:3" x14ac:dyDescent="0.3">
      <c r="A2" s="41"/>
    </row>
    <row r="3" spans="1:3" x14ac:dyDescent="0.3">
      <c r="A3" s="60"/>
      <c r="B3" s="61" t="s">
        <v>14</v>
      </c>
      <c r="C3" s="69" t="s">
        <v>15</v>
      </c>
    </row>
    <row r="4" spans="1:3" x14ac:dyDescent="0.3">
      <c r="A4" s="58" t="s">
        <v>430</v>
      </c>
      <c r="B4" s="354" t="s">
        <v>575</v>
      </c>
      <c r="C4" s="358">
        <v>25</v>
      </c>
    </row>
    <row r="5" spans="1:3" x14ac:dyDescent="0.3">
      <c r="A5" s="59" t="s">
        <v>430</v>
      </c>
      <c r="B5" s="354" t="s">
        <v>113</v>
      </c>
      <c r="C5" s="358">
        <v>10</v>
      </c>
    </row>
    <row r="6" spans="1:3" x14ac:dyDescent="0.3">
      <c r="A6" s="58" t="s">
        <v>430</v>
      </c>
      <c r="B6" s="354" t="s">
        <v>114</v>
      </c>
      <c r="C6" s="358">
        <v>839</v>
      </c>
    </row>
    <row r="7" spans="1:3" x14ac:dyDescent="0.3">
      <c r="A7" s="58" t="s">
        <v>430</v>
      </c>
      <c r="B7" s="354" t="s">
        <v>115</v>
      </c>
      <c r="C7" s="358">
        <v>60</v>
      </c>
    </row>
    <row r="8" spans="1:3" x14ac:dyDescent="0.3">
      <c r="A8" s="59" t="s">
        <v>430</v>
      </c>
      <c r="B8" s="354" t="s">
        <v>612</v>
      </c>
      <c r="C8" s="358">
        <v>1</v>
      </c>
    </row>
    <row r="9" spans="1:3" x14ac:dyDescent="0.3">
      <c r="A9" s="7" t="s">
        <v>430</v>
      </c>
      <c r="B9" s="354" t="s">
        <v>116</v>
      </c>
      <c r="C9" s="358">
        <v>19928</v>
      </c>
    </row>
    <row r="10" spans="1:3" x14ac:dyDescent="0.3">
      <c r="A10" s="58" t="s">
        <v>430</v>
      </c>
      <c r="B10" s="354" t="s">
        <v>582</v>
      </c>
      <c r="C10" s="358">
        <v>7</v>
      </c>
    </row>
    <row r="11" spans="1:3" x14ac:dyDescent="0.3">
      <c r="A11" s="59" t="s">
        <v>47</v>
      </c>
      <c r="B11" s="354" t="s">
        <v>117</v>
      </c>
      <c r="C11" s="358">
        <v>96</v>
      </c>
    </row>
    <row r="12" spans="1:3" x14ac:dyDescent="0.3">
      <c r="A12" s="58" t="s">
        <v>430</v>
      </c>
      <c r="B12" s="354" t="s">
        <v>119</v>
      </c>
      <c r="C12" s="358">
        <v>22</v>
      </c>
    </row>
    <row r="13" spans="1:3" x14ac:dyDescent="0.3">
      <c r="A13" s="58" t="s">
        <v>430</v>
      </c>
      <c r="B13" s="354" t="s">
        <v>120</v>
      </c>
      <c r="C13" s="358">
        <v>753</v>
      </c>
    </row>
    <row r="14" spans="1:3" x14ac:dyDescent="0.3">
      <c r="A14" s="58" t="s">
        <v>430</v>
      </c>
      <c r="B14" s="354" t="s">
        <v>122</v>
      </c>
      <c r="C14" s="358">
        <v>83</v>
      </c>
    </row>
    <row r="15" spans="1:3" x14ac:dyDescent="0.3">
      <c r="A15" s="58" t="s">
        <v>430</v>
      </c>
      <c r="B15" s="354" t="s">
        <v>124</v>
      </c>
      <c r="C15" s="358">
        <v>200</v>
      </c>
    </row>
    <row r="16" spans="1:3" ht="17.25" customHeight="1" x14ac:dyDescent="0.3">
      <c r="A16" s="58" t="s">
        <v>430</v>
      </c>
      <c r="B16" s="354" t="s">
        <v>421</v>
      </c>
      <c r="C16" s="358">
        <v>6</v>
      </c>
    </row>
    <row r="17" spans="1:4" x14ac:dyDescent="0.3">
      <c r="A17" s="58" t="s">
        <v>430</v>
      </c>
      <c r="B17" s="354" t="s">
        <v>648</v>
      </c>
      <c r="C17" s="358">
        <v>2</v>
      </c>
    </row>
    <row r="18" spans="1:4" x14ac:dyDescent="0.3">
      <c r="A18" s="58" t="s">
        <v>430</v>
      </c>
      <c r="B18" s="354" t="s">
        <v>125</v>
      </c>
      <c r="C18" s="358">
        <v>193</v>
      </c>
    </row>
    <row r="19" spans="1:4" x14ac:dyDescent="0.3">
      <c r="A19" s="58" t="s">
        <v>430</v>
      </c>
      <c r="B19" s="354" t="s">
        <v>565</v>
      </c>
      <c r="C19" s="358">
        <v>5</v>
      </c>
    </row>
    <row r="20" spans="1:4" x14ac:dyDescent="0.3">
      <c r="A20" s="58" t="s">
        <v>430</v>
      </c>
      <c r="B20" s="354" t="s">
        <v>126</v>
      </c>
      <c r="C20" s="358">
        <v>34</v>
      </c>
    </row>
    <row r="21" spans="1:4" x14ac:dyDescent="0.3">
      <c r="A21" s="58" t="s">
        <v>430</v>
      </c>
      <c r="B21" s="354" t="s">
        <v>127</v>
      </c>
      <c r="C21" s="358">
        <v>2</v>
      </c>
    </row>
    <row r="22" spans="1:4" x14ac:dyDescent="0.3">
      <c r="A22" s="58" t="s">
        <v>430</v>
      </c>
      <c r="B22" s="354" t="s">
        <v>128</v>
      </c>
      <c r="C22" s="358">
        <v>21</v>
      </c>
      <c r="D22" s="56"/>
    </row>
    <row r="23" spans="1:4" x14ac:dyDescent="0.3">
      <c r="A23" s="58" t="s">
        <v>430</v>
      </c>
      <c r="B23" s="354" t="s">
        <v>129</v>
      </c>
      <c r="C23" s="358">
        <v>10472</v>
      </c>
      <c r="D23" s="56"/>
    </row>
    <row r="24" spans="1:4" x14ac:dyDescent="0.3">
      <c r="A24" s="58" t="s">
        <v>430</v>
      </c>
      <c r="B24" s="354" t="s">
        <v>130</v>
      </c>
      <c r="C24" s="358">
        <v>71</v>
      </c>
      <c r="D24" s="56"/>
    </row>
    <row r="25" spans="1:4" x14ac:dyDescent="0.3">
      <c r="A25" s="7" t="s">
        <v>430</v>
      </c>
      <c r="B25" s="354" t="s">
        <v>131</v>
      </c>
      <c r="C25" s="358">
        <v>626</v>
      </c>
      <c r="D25" s="56"/>
    </row>
    <row r="26" spans="1:4" x14ac:dyDescent="0.3">
      <c r="A26" s="59" t="s">
        <v>430</v>
      </c>
      <c r="B26" s="354" t="s">
        <v>132</v>
      </c>
      <c r="C26" s="358">
        <v>1451</v>
      </c>
      <c r="D26" s="56"/>
    </row>
    <row r="27" spans="1:4" ht="16.5" customHeight="1" x14ac:dyDescent="0.3">
      <c r="A27" s="58" t="s">
        <v>430</v>
      </c>
      <c r="B27" s="354" t="s">
        <v>133</v>
      </c>
      <c r="C27" s="358">
        <v>1771</v>
      </c>
      <c r="D27" s="56"/>
    </row>
    <row r="28" spans="1:4" x14ac:dyDescent="0.3">
      <c r="A28" s="58" t="s">
        <v>430</v>
      </c>
      <c r="B28" s="354" t="s">
        <v>134</v>
      </c>
      <c r="C28" s="358">
        <v>138</v>
      </c>
      <c r="D28" s="56"/>
    </row>
    <row r="29" spans="1:4" x14ac:dyDescent="0.3">
      <c r="A29" s="58" t="s">
        <v>430</v>
      </c>
      <c r="B29" s="354" t="s">
        <v>135</v>
      </c>
      <c r="C29" s="358">
        <v>3</v>
      </c>
      <c r="D29" s="56"/>
    </row>
    <row r="30" spans="1:4" x14ac:dyDescent="0.3">
      <c r="A30" s="58" t="s">
        <v>430</v>
      </c>
      <c r="B30" s="354" t="s">
        <v>136</v>
      </c>
      <c r="C30" s="358">
        <v>32</v>
      </c>
      <c r="D30" s="56"/>
    </row>
    <row r="31" spans="1:4" x14ac:dyDescent="0.3">
      <c r="A31" s="58" t="s">
        <v>430</v>
      </c>
      <c r="B31" s="354" t="s">
        <v>137</v>
      </c>
      <c r="C31" s="358">
        <v>1</v>
      </c>
      <c r="D31" s="56"/>
    </row>
    <row r="32" spans="1:4" x14ac:dyDescent="0.3">
      <c r="A32" s="59" t="s">
        <v>430</v>
      </c>
      <c r="B32" s="354" t="s">
        <v>654</v>
      </c>
      <c r="C32" s="358">
        <v>1</v>
      </c>
      <c r="D32" s="56"/>
    </row>
    <row r="33" spans="1:4" x14ac:dyDescent="0.3">
      <c r="A33" s="59" t="s">
        <v>430</v>
      </c>
      <c r="B33" s="354" t="s">
        <v>656</v>
      </c>
      <c r="C33" s="358">
        <v>1</v>
      </c>
      <c r="D33" s="56"/>
    </row>
    <row r="34" spans="1:4" x14ac:dyDescent="0.3">
      <c r="A34" s="58" t="s">
        <v>430</v>
      </c>
      <c r="B34" s="354" t="s">
        <v>138</v>
      </c>
      <c r="C34" s="358">
        <v>85</v>
      </c>
      <c r="D34" s="56"/>
    </row>
    <row r="35" spans="1:4" x14ac:dyDescent="0.3">
      <c r="A35" s="59"/>
      <c r="B35" s="354" t="s">
        <v>139</v>
      </c>
      <c r="C35" s="358">
        <v>24</v>
      </c>
      <c r="D35" s="56"/>
    </row>
    <row r="36" spans="1:4" x14ac:dyDescent="0.3">
      <c r="A36" s="59"/>
      <c r="B36" s="354" t="s">
        <v>623</v>
      </c>
      <c r="C36" s="358">
        <v>9</v>
      </c>
      <c r="D36" s="56"/>
    </row>
    <row r="37" spans="1:4" x14ac:dyDescent="0.3">
      <c r="A37" s="59"/>
      <c r="B37" s="354" t="s">
        <v>614</v>
      </c>
      <c r="C37" s="358">
        <v>4</v>
      </c>
      <c r="D37" s="56"/>
    </row>
    <row r="38" spans="1:4" x14ac:dyDescent="0.3">
      <c r="A38" s="59"/>
      <c r="B38" s="354" t="s">
        <v>140</v>
      </c>
      <c r="C38" s="358">
        <v>88</v>
      </c>
      <c r="D38" s="56"/>
    </row>
    <row r="39" spans="1:4" x14ac:dyDescent="0.3">
      <c r="A39" s="59" t="s">
        <v>46</v>
      </c>
      <c r="B39" s="354" t="s">
        <v>141</v>
      </c>
      <c r="C39" s="358">
        <v>4727773</v>
      </c>
      <c r="D39" s="56"/>
    </row>
    <row r="40" spans="1:4" x14ac:dyDescent="0.3">
      <c r="A40" s="58" t="s">
        <v>430</v>
      </c>
      <c r="B40" s="354" t="s">
        <v>142</v>
      </c>
      <c r="C40" s="358">
        <v>6</v>
      </c>
      <c r="D40" s="56"/>
    </row>
    <row r="41" spans="1:4" x14ac:dyDescent="0.3">
      <c r="A41" s="58" t="s">
        <v>430</v>
      </c>
      <c r="B41" s="354" t="s">
        <v>493</v>
      </c>
      <c r="C41" s="358">
        <v>6</v>
      </c>
      <c r="D41" s="56"/>
    </row>
    <row r="42" spans="1:4" x14ac:dyDescent="0.3">
      <c r="A42" s="58" t="s">
        <v>430</v>
      </c>
      <c r="B42" s="354" t="s">
        <v>426</v>
      </c>
      <c r="C42" s="358">
        <v>2</v>
      </c>
      <c r="D42" s="56"/>
    </row>
    <row r="43" spans="1:4" x14ac:dyDescent="0.3">
      <c r="A43" s="58" t="s">
        <v>430</v>
      </c>
      <c r="B43" s="354" t="s">
        <v>417</v>
      </c>
      <c r="C43" s="358">
        <v>3</v>
      </c>
      <c r="D43" s="56"/>
    </row>
    <row r="44" spans="1:4" x14ac:dyDescent="0.3">
      <c r="A44" s="58" t="s">
        <v>430</v>
      </c>
      <c r="B44" s="354" t="s">
        <v>16</v>
      </c>
      <c r="C44" s="358">
        <v>1405</v>
      </c>
      <c r="D44" s="56"/>
    </row>
    <row r="45" spans="1:4" x14ac:dyDescent="0.3">
      <c r="A45" s="58" t="s">
        <v>430</v>
      </c>
      <c r="B45" s="354" t="s">
        <v>143</v>
      </c>
      <c r="C45" s="358">
        <v>317</v>
      </c>
      <c r="D45" s="56"/>
    </row>
    <row r="46" spans="1:4" x14ac:dyDescent="0.3">
      <c r="A46" s="58" t="s">
        <v>430</v>
      </c>
      <c r="B46" s="354" t="s">
        <v>144</v>
      </c>
      <c r="C46" s="358">
        <v>19</v>
      </c>
      <c r="D46" s="56"/>
    </row>
    <row r="47" spans="1:4" x14ac:dyDescent="0.3">
      <c r="A47" s="58" t="s">
        <v>430</v>
      </c>
      <c r="B47" s="354" t="s">
        <v>145</v>
      </c>
      <c r="C47" s="358">
        <v>641</v>
      </c>
      <c r="D47" s="56"/>
    </row>
    <row r="48" spans="1:4" x14ac:dyDescent="0.3">
      <c r="A48" s="58" t="s">
        <v>430</v>
      </c>
      <c r="B48" s="354" t="s">
        <v>146</v>
      </c>
      <c r="C48" s="358">
        <v>18</v>
      </c>
      <c r="D48" s="56"/>
    </row>
    <row r="49" spans="1:4" x14ac:dyDescent="0.3">
      <c r="A49" s="58" t="s">
        <v>430</v>
      </c>
      <c r="B49" s="354" t="s">
        <v>147</v>
      </c>
      <c r="C49" s="358">
        <v>47</v>
      </c>
      <c r="D49" s="56"/>
    </row>
    <row r="50" spans="1:4" x14ac:dyDescent="0.3">
      <c r="A50" s="58" t="s">
        <v>430</v>
      </c>
      <c r="B50" s="354" t="s">
        <v>148</v>
      </c>
      <c r="C50" s="358">
        <v>32</v>
      </c>
      <c r="D50" s="56"/>
    </row>
    <row r="51" spans="1:4" x14ac:dyDescent="0.3">
      <c r="A51" s="58" t="s">
        <v>430</v>
      </c>
      <c r="B51" s="354" t="s">
        <v>149</v>
      </c>
      <c r="C51" s="358">
        <v>33</v>
      </c>
      <c r="D51" s="56"/>
    </row>
    <row r="52" spans="1:4" x14ac:dyDescent="0.3">
      <c r="A52" s="58" t="s">
        <v>430</v>
      </c>
      <c r="B52" s="354" t="s">
        <v>150</v>
      </c>
      <c r="C52" s="358">
        <v>96</v>
      </c>
      <c r="D52" s="56"/>
    </row>
    <row r="53" spans="1:4" x14ac:dyDescent="0.3">
      <c r="A53" s="58" t="s">
        <v>430</v>
      </c>
      <c r="B53" s="354" t="s">
        <v>641</v>
      </c>
      <c r="C53" s="358">
        <v>1</v>
      </c>
      <c r="D53" s="56"/>
    </row>
    <row r="54" spans="1:4" x14ac:dyDescent="0.3">
      <c r="A54" s="58" t="s">
        <v>430</v>
      </c>
      <c r="B54" s="354" t="s">
        <v>559</v>
      </c>
      <c r="C54" s="358">
        <v>5</v>
      </c>
      <c r="D54" s="56"/>
    </row>
    <row r="55" spans="1:4" x14ac:dyDescent="0.3">
      <c r="A55" s="58" t="s">
        <v>430</v>
      </c>
      <c r="B55" s="354" t="s">
        <v>151</v>
      </c>
      <c r="C55" s="358">
        <v>107</v>
      </c>
      <c r="D55" s="56"/>
    </row>
    <row r="56" spans="1:4" x14ac:dyDescent="0.3">
      <c r="A56" s="58" t="s">
        <v>430</v>
      </c>
      <c r="B56" s="354" t="s">
        <v>152</v>
      </c>
      <c r="C56" s="358">
        <v>22</v>
      </c>
      <c r="D56" s="56"/>
    </row>
    <row r="57" spans="1:4" x14ac:dyDescent="0.3">
      <c r="A57" s="58" t="s">
        <v>430</v>
      </c>
      <c r="B57" s="354" t="s">
        <v>153</v>
      </c>
      <c r="C57" s="358">
        <v>904</v>
      </c>
      <c r="D57" s="56"/>
    </row>
    <row r="58" spans="1:4" x14ac:dyDescent="0.3">
      <c r="A58" s="58" t="s">
        <v>430</v>
      </c>
      <c r="B58" s="354" t="s">
        <v>154</v>
      </c>
      <c r="C58" s="358">
        <v>150</v>
      </c>
      <c r="D58" s="56"/>
    </row>
    <row r="59" spans="1:4" x14ac:dyDescent="0.3">
      <c r="A59" s="58" t="s">
        <v>430</v>
      </c>
      <c r="B59" s="354" t="s">
        <v>652</v>
      </c>
      <c r="C59" s="358">
        <v>5</v>
      </c>
      <c r="D59" s="56"/>
    </row>
    <row r="60" spans="1:4" x14ac:dyDescent="0.3">
      <c r="A60" s="58" t="s">
        <v>430</v>
      </c>
      <c r="B60" s="354" t="s">
        <v>155</v>
      </c>
      <c r="C60" s="358">
        <v>151</v>
      </c>
      <c r="D60" s="56"/>
    </row>
    <row r="61" spans="1:4" x14ac:dyDescent="0.3">
      <c r="A61" s="58" t="s">
        <v>430</v>
      </c>
      <c r="B61" s="354" t="s">
        <v>649</v>
      </c>
      <c r="C61" s="358">
        <v>2</v>
      </c>
      <c r="D61" s="56"/>
    </row>
    <row r="62" spans="1:4" x14ac:dyDescent="0.3">
      <c r="A62" s="58" t="s">
        <v>430</v>
      </c>
      <c r="B62" s="354" t="s">
        <v>570</v>
      </c>
      <c r="C62" s="358">
        <v>14</v>
      </c>
      <c r="D62" s="56"/>
    </row>
    <row r="63" spans="1:4" x14ac:dyDescent="0.3">
      <c r="A63" s="58" t="s">
        <v>430</v>
      </c>
      <c r="B63" s="354" t="s">
        <v>560</v>
      </c>
      <c r="C63" s="358">
        <v>59</v>
      </c>
      <c r="D63" s="56"/>
    </row>
    <row r="64" spans="1:4" x14ac:dyDescent="0.3">
      <c r="A64" s="58" t="s">
        <v>430</v>
      </c>
      <c r="B64" s="354" t="s">
        <v>638</v>
      </c>
      <c r="C64" s="358">
        <v>5</v>
      </c>
      <c r="D64" s="56"/>
    </row>
    <row r="65" spans="1:4" x14ac:dyDescent="0.3">
      <c r="A65" s="58" t="s">
        <v>430</v>
      </c>
      <c r="B65" s="354" t="s">
        <v>156</v>
      </c>
      <c r="C65" s="358">
        <v>11</v>
      </c>
      <c r="D65" s="56"/>
    </row>
    <row r="66" spans="1:4" x14ac:dyDescent="0.3">
      <c r="A66" s="58" t="s">
        <v>430</v>
      </c>
      <c r="B66" s="354" t="s">
        <v>494</v>
      </c>
      <c r="C66" s="358">
        <v>17</v>
      </c>
      <c r="D66" s="56"/>
    </row>
    <row r="67" spans="1:4" x14ac:dyDescent="0.3">
      <c r="A67" s="58" t="s">
        <v>430</v>
      </c>
      <c r="B67" s="354" t="s">
        <v>157</v>
      </c>
      <c r="C67" s="358">
        <v>8</v>
      </c>
      <c r="D67" s="56"/>
    </row>
    <row r="68" spans="1:4" x14ac:dyDescent="0.3">
      <c r="A68" s="58" t="s">
        <v>430</v>
      </c>
      <c r="B68" s="354" t="s">
        <v>158</v>
      </c>
      <c r="C68" s="358">
        <v>9</v>
      </c>
      <c r="D68" s="56"/>
    </row>
    <row r="69" spans="1:4" x14ac:dyDescent="0.3">
      <c r="A69" s="58" t="s">
        <v>430</v>
      </c>
      <c r="B69" s="354" t="s">
        <v>159</v>
      </c>
      <c r="C69" s="358">
        <v>3</v>
      </c>
      <c r="D69" s="56"/>
    </row>
    <row r="70" spans="1:4" x14ac:dyDescent="0.3">
      <c r="A70" s="58" t="s">
        <v>430</v>
      </c>
      <c r="B70" s="354" t="s">
        <v>160</v>
      </c>
      <c r="C70" s="358">
        <v>22</v>
      </c>
      <c r="D70" s="56"/>
    </row>
    <row r="71" spans="1:4" x14ac:dyDescent="0.3">
      <c r="A71" s="58" t="s">
        <v>430</v>
      </c>
      <c r="B71" s="354" t="s">
        <v>161</v>
      </c>
      <c r="C71" s="358">
        <v>2024</v>
      </c>
      <c r="D71" s="56"/>
    </row>
    <row r="72" spans="1:4" x14ac:dyDescent="0.3">
      <c r="A72" s="58" t="s">
        <v>430</v>
      </c>
      <c r="B72" s="354" t="s">
        <v>162</v>
      </c>
      <c r="C72" s="358">
        <v>17</v>
      </c>
      <c r="D72" s="56"/>
    </row>
    <row r="73" spans="1:4" x14ac:dyDescent="0.3">
      <c r="A73" s="58" t="s">
        <v>430</v>
      </c>
      <c r="B73" s="354" t="s">
        <v>163</v>
      </c>
      <c r="C73" s="358">
        <v>142</v>
      </c>
      <c r="D73" s="56"/>
    </row>
    <row r="74" spans="1:4" x14ac:dyDescent="0.3">
      <c r="A74" s="58" t="s">
        <v>430</v>
      </c>
      <c r="B74" s="354" t="s">
        <v>164</v>
      </c>
      <c r="C74" s="358">
        <v>57</v>
      </c>
      <c r="D74" s="56"/>
    </row>
    <row r="75" spans="1:4" x14ac:dyDescent="0.3">
      <c r="A75" s="58" t="s">
        <v>430</v>
      </c>
      <c r="B75" s="354" t="s">
        <v>165</v>
      </c>
      <c r="C75" s="358">
        <v>7</v>
      </c>
      <c r="D75" s="56"/>
    </row>
    <row r="76" spans="1:4" x14ac:dyDescent="0.3">
      <c r="A76" s="58" t="s">
        <v>430</v>
      </c>
      <c r="B76" s="354" t="s">
        <v>166</v>
      </c>
      <c r="C76" s="358">
        <v>32</v>
      </c>
      <c r="D76" s="56"/>
    </row>
    <row r="77" spans="1:4" x14ac:dyDescent="0.3">
      <c r="A77" s="58" t="s">
        <v>430</v>
      </c>
      <c r="B77" s="354" t="s">
        <v>422</v>
      </c>
      <c r="C77" s="358">
        <v>8</v>
      </c>
      <c r="D77" s="56"/>
    </row>
    <row r="78" spans="1:4" x14ac:dyDescent="0.3">
      <c r="A78" s="58" t="s">
        <v>430</v>
      </c>
      <c r="B78" s="354" t="s">
        <v>639</v>
      </c>
      <c r="C78" s="358">
        <v>3</v>
      </c>
      <c r="D78" s="56"/>
    </row>
    <row r="79" spans="1:4" x14ac:dyDescent="0.3">
      <c r="A79" s="58" t="s">
        <v>430</v>
      </c>
      <c r="B79" s="354" t="s">
        <v>668</v>
      </c>
      <c r="C79" s="358">
        <v>1</v>
      </c>
      <c r="D79" s="56"/>
    </row>
    <row r="80" spans="1:4" x14ac:dyDescent="0.3">
      <c r="A80" s="58" t="s">
        <v>430</v>
      </c>
      <c r="B80" s="354" t="s">
        <v>611</v>
      </c>
      <c r="C80" s="358">
        <v>4</v>
      </c>
      <c r="D80" s="56"/>
    </row>
    <row r="81" spans="1:4" x14ac:dyDescent="0.3">
      <c r="A81" s="58" t="s">
        <v>430</v>
      </c>
      <c r="B81" s="354" t="s">
        <v>167</v>
      </c>
      <c r="C81" s="358">
        <v>2</v>
      </c>
      <c r="D81" s="56"/>
    </row>
    <row r="82" spans="1:4" x14ac:dyDescent="0.3">
      <c r="A82" s="58" t="s">
        <v>430</v>
      </c>
      <c r="B82" s="354" t="s">
        <v>168</v>
      </c>
      <c r="C82" s="358">
        <v>71</v>
      </c>
      <c r="D82" s="56"/>
    </row>
    <row r="83" spans="1:4" x14ac:dyDescent="0.3">
      <c r="A83" s="58" t="s">
        <v>430</v>
      </c>
      <c r="B83" s="354" t="s">
        <v>640</v>
      </c>
      <c r="C83" s="358">
        <v>2</v>
      </c>
      <c r="D83" s="56"/>
    </row>
    <row r="84" spans="1:4" x14ac:dyDescent="0.3">
      <c r="A84" s="58" t="s">
        <v>430</v>
      </c>
      <c r="B84" s="354" t="s">
        <v>655</v>
      </c>
      <c r="C84" s="358">
        <v>1</v>
      </c>
      <c r="D84" s="56"/>
    </row>
    <row r="85" spans="1:4" x14ac:dyDescent="0.3">
      <c r="A85" s="58" t="s">
        <v>430</v>
      </c>
      <c r="B85" s="354" t="s">
        <v>414</v>
      </c>
      <c r="C85" s="358">
        <v>16</v>
      </c>
      <c r="D85" s="56"/>
    </row>
    <row r="86" spans="1:4" x14ac:dyDescent="0.3">
      <c r="A86" s="58" t="s">
        <v>430</v>
      </c>
      <c r="B86" s="354" t="s">
        <v>609</v>
      </c>
      <c r="C86" s="358">
        <v>1</v>
      </c>
      <c r="D86" s="56"/>
    </row>
    <row r="87" spans="1:4" x14ac:dyDescent="0.3">
      <c r="A87" s="58" t="s">
        <v>430</v>
      </c>
      <c r="B87" s="354" t="s">
        <v>169</v>
      </c>
      <c r="C87" s="358">
        <v>849</v>
      </c>
      <c r="D87" s="56"/>
    </row>
    <row r="88" spans="1:4" x14ac:dyDescent="0.3">
      <c r="A88" s="58" t="s">
        <v>430</v>
      </c>
      <c r="B88" s="354" t="s">
        <v>171</v>
      </c>
      <c r="C88" s="358">
        <v>75</v>
      </c>
      <c r="D88" s="56"/>
    </row>
    <row r="89" spans="1:4" x14ac:dyDescent="0.3">
      <c r="A89" s="58" t="s">
        <v>430</v>
      </c>
      <c r="B89" s="354" t="s">
        <v>647</v>
      </c>
      <c r="C89" s="358">
        <v>1</v>
      </c>
      <c r="D89" s="56"/>
    </row>
    <row r="90" spans="1:4" x14ac:dyDescent="0.3">
      <c r="A90" s="58" t="s">
        <v>430</v>
      </c>
      <c r="B90" s="354" t="s">
        <v>172</v>
      </c>
      <c r="C90" s="358">
        <v>1</v>
      </c>
      <c r="D90" s="56"/>
    </row>
    <row r="91" spans="1:4" x14ac:dyDescent="0.3">
      <c r="A91" s="58" t="s">
        <v>430</v>
      </c>
      <c r="B91" s="354" t="s">
        <v>415</v>
      </c>
      <c r="C91" s="358">
        <v>1</v>
      </c>
      <c r="D91" s="56"/>
    </row>
    <row r="92" spans="1:4" x14ac:dyDescent="0.3">
      <c r="A92" s="58" t="s">
        <v>430</v>
      </c>
      <c r="B92" s="354" t="s">
        <v>173</v>
      </c>
      <c r="C92" s="358">
        <v>7</v>
      </c>
      <c r="D92" s="56"/>
    </row>
    <row r="93" spans="1:4" x14ac:dyDescent="0.3">
      <c r="A93" s="58" t="s">
        <v>430</v>
      </c>
      <c r="B93" s="354" t="s">
        <v>586</v>
      </c>
      <c r="C93" s="358">
        <v>1</v>
      </c>
      <c r="D93" s="56"/>
    </row>
    <row r="94" spans="1:4" x14ac:dyDescent="0.3">
      <c r="A94" s="58" t="s">
        <v>430</v>
      </c>
      <c r="B94" s="354" t="s">
        <v>600</v>
      </c>
      <c r="C94" s="358">
        <v>2</v>
      </c>
      <c r="D94" s="56"/>
    </row>
    <row r="95" spans="1:4" x14ac:dyDescent="0.3">
      <c r="A95" s="58" t="s">
        <v>430</v>
      </c>
      <c r="B95" s="354" t="s">
        <v>174</v>
      </c>
      <c r="C95" s="358">
        <v>43</v>
      </c>
      <c r="D95" s="56"/>
    </row>
    <row r="96" spans="1:4" x14ac:dyDescent="0.3">
      <c r="A96" s="58" t="s">
        <v>430</v>
      </c>
      <c r="B96" s="354" t="s">
        <v>175</v>
      </c>
      <c r="C96" s="358">
        <v>9</v>
      </c>
      <c r="D96" s="56"/>
    </row>
    <row r="97" spans="1:4" x14ac:dyDescent="0.3">
      <c r="A97" s="58" t="s">
        <v>430</v>
      </c>
      <c r="B97" s="354" t="s">
        <v>176</v>
      </c>
      <c r="C97" s="358">
        <v>37</v>
      </c>
      <c r="D97" s="56"/>
    </row>
    <row r="98" spans="1:4" x14ac:dyDescent="0.3">
      <c r="A98" s="58" t="s">
        <v>430</v>
      </c>
      <c r="B98" s="354" t="s">
        <v>495</v>
      </c>
      <c r="C98" s="358">
        <v>9</v>
      </c>
      <c r="D98" s="56"/>
    </row>
    <row r="99" spans="1:4" x14ac:dyDescent="0.3">
      <c r="A99" s="58" t="s">
        <v>430</v>
      </c>
      <c r="B99" s="354" t="s">
        <v>177</v>
      </c>
      <c r="C99" s="358">
        <v>29</v>
      </c>
      <c r="D99" s="56"/>
    </row>
    <row r="100" spans="1:4" x14ac:dyDescent="0.3">
      <c r="A100" s="58" t="s">
        <v>430</v>
      </c>
      <c r="B100" s="354" t="s">
        <v>178</v>
      </c>
      <c r="C100" s="358">
        <v>356</v>
      </c>
      <c r="D100" s="56"/>
    </row>
    <row r="101" spans="1:4" x14ac:dyDescent="0.3">
      <c r="A101" s="58" t="s">
        <v>430</v>
      </c>
      <c r="B101" s="354" t="s">
        <v>653</v>
      </c>
      <c r="C101" s="358">
        <v>1</v>
      </c>
      <c r="D101" s="56"/>
    </row>
    <row r="102" spans="1:4" x14ac:dyDescent="0.3">
      <c r="A102" s="58" t="s">
        <v>430</v>
      </c>
      <c r="B102" s="354" t="s">
        <v>179</v>
      </c>
      <c r="C102" s="358">
        <v>53</v>
      </c>
      <c r="D102" s="56"/>
    </row>
    <row r="103" spans="1:4" x14ac:dyDescent="0.3">
      <c r="A103" s="58" t="s">
        <v>430</v>
      </c>
      <c r="B103" s="354" t="s">
        <v>180</v>
      </c>
      <c r="C103" s="358">
        <v>3</v>
      </c>
    </row>
    <row r="104" spans="1:4" x14ac:dyDescent="0.3">
      <c r="A104" s="58" t="s">
        <v>430</v>
      </c>
      <c r="B104" s="354" t="s">
        <v>181</v>
      </c>
      <c r="C104" s="358">
        <v>97</v>
      </c>
    </row>
    <row r="105" spans="1:4" x14ac:dyDescent="0.3">
      <c r="A105" s="58" t="s">
        <v>430</v>
      </c>
      <c r="B105" s="354" t="s">
        <v>182</v>
      </c>
      <c r="C105" s="358">
        <v>2374</v>
      </c>
    </row>
    <row r="106" spans="1:4" x14ac:dyDescent="0.3">
      <c r="A106" s="58" t="s">
        <v>430</v>
      </c>
      <c r="B106" s="354" t="s">
        <v>183</v>
      </c>
      <c r="C106" s="358">
        <v>6</v>
      </c>
    </row>
    <row r="107" spans="1:4" x14ac:dyDescent="0.3">
      <c r="A107" s="58" t="s">
        <v>430</v>
      </c>
      <c r="B107" s="354" t="s">
        <v>184</v>
      </c>
      <c r="C107" s="358">
        <v>1007</v>
      </c>
    </row>
    <row r="108" spans="1:4" x14ac:dyDescent="0.3">
      <c r="A108" s="58" t="s">
        <v>430</v>
      </c>
      <c r="B108" s="354" t="s">
        <v>650</v>
      </c>
      <c r="C108" s="358">
        <v>4</v>
      </c>
    </row>
    <row r="109" spans="1:4" x14ac:dyDescent="0.3">
      <c r="A109" s="58" t="s">
        <v>430</v>
      </c>
      <c r="B109" s="354" t="s">
        <v>185</v>
      </c>
      <c r="C109" s="358">
        <v>5</v>
      </c>
    </row>
    <row r="110" spans="1:4" x14ac:dyDescent="0.3">
      <c r="A110" s="58" t="s">
        <v>430</v>
      </c>
      <c r="B110" s="354" t="s">
        <v>646</v>
      </c>
      <c r="C110" s="358">
        <v>2</v>
      </c>
    </row>
    <row r="111" spans="1:4" x14ac:dyDescent="0.3">
      <c r="A111" s="58" t="s">
        <v>430</v>
      </c>
      <c r="B111" s="354" t="s">
        <v>186</v>
      </c>
      <c r="C111" s="358">
        <v>9</v>
      </c>
    </row>
    <row r="112" spans="1:4" x14ac:dyDescent="0.3">
      <c r="A112" s="58" t="s">
        <v>430</v>
      </c>
      <c r="B112" s="354" t="s">
        <v>187</v>
      </c>
      <c r="C112" s="358">
        <v>7</v>
      </c>
    </row>
    <row r="113" spans="1:4" x14ac:dyDescent="0.3">
      <c r="A113" s="58" t="s">
        <v>430</v>
      </c>
      <c r="B113" s="354" t="s">
        <v>188</v>
      </c>
      <c r="C113" s="358">
        <v>1303</v>
      </c>
    </row>
    <row r="114" spans="1:4" x14ac:dyDescent="0.3">
      <c r="A114" s="58" t="s">
        <v>430</v>
      </c>
      <c r="B114" s="354" t="s">
        <v>496</v>
      </c>
      <c r="C114" s="358">
        <v>29</v>
      </c>
    </row>
    <row r="115" spans="1:4" x14ac:dyDescent="0.3">
      <c r="A115" s="58" t="s">
        <v>430</v>
      </c>
      <c r="B115" s="354" t="s">
        <v>427</v>
      </c>
      <c r="C115" s="358">
        <v>9</v>
      </c>
      <c r="D115" s="38"/>
    </row>
    <row r="116" spans="1:4" x14ac:dyDescent="0.3">
      <c r="A116" s="345" t="s">
        <v>430</v>
      </c>
      <c r="B116" s="354" t="s">
        <v>613</v>
      </c>
      <c r="C116" s="358">
        <v>4</v>
      </c>
    </row>
    <row r="117" spans="1:4" x14ac:dyDescent="0.3">
      <c r="A117" s="1" t="s">
        <v>430</v>
      </c>
      <c r="B117" s="354" t="s">
        <v>189</v>
      </c>
      <c r="C117" s="358">
        <v>2246</v>
      </c>
    </row>
    <row r="118" spans="1:4" x14ac:dyDescent="0.3">
      <c r="A118" s="7" t="s">
        <v>430</v>
      </c>
      <c r="B118" s="354" t="s">
        <v>190</v>
      </c>
      <c r="C118" s="358">
        <v>1879</v>
      </c>
    </row>
    <row r="119" spans="1:4" x14ac:dyDescent="0.3">
      <c r="A119" s="58" t="s">
        <v>430</v>
      </c>
      <c r="B119" s="354" t="s">
        <v>428</v>
      </c>
      <c r="C119" s="358">
        <v>1</v>
      </c>
    </row>
    <row r="120" spans="1:4" x14ac:dyDescent="0.3">
      <c r="A120" s="58" t="s">
        <v>430</v>
      </c>
      <c r="B120" s="354" t="s">
        <v>645</v>
      </c>
      <c r="C120" s="358">
        <v>1</v>
      </c>
    </row>
    <row r="121" spans="1:4" x14ac:dyDescent="0.3">
      <c r="A121" s="1" t="s">
        <v>430</v>
      </c>
      <c r="B121" s="354" t="s">
        <v>191</v>
      </c>
      <c r="C121" s="358">
        <v>146</v>
      </c>
    </row>
    <row r="122" spans="1:4" x14ac:dyDescent="0.3">
      <c r="A122" s="7" t="s">
        <v>430</v>
      </c>
      <c r="B122" s="354" t="s">
        <v>192</v>
      </c>
      <c r="C122" s="358">
        <v>6</v>
      </c>
    </row>
    <row r="123" spans="1:4" x14ac:dyDescent="0.3">
      <c r="A123" s="7" t="s">
        <v>430</v>
      </c>
      <c r="B123" s="354" t="s">
        <v>571</v>
      </c>
      <c r="C123" s="358">
        <v>5</v>
      </c>
    </row>
    <row r="124" spans="1:4" x14ac:dyDescent="0.3">
      <c r="A124" s="7" t="s">
        <v>430</v>
      </c>
      <c r="B124" s="354" t="s">
        <v>193</v>
      </c>
      <c r="C124" s="358">
        <v>4</v>
      </c>
    </row>
    <row r="125" spans="1:4" x14ac:dyDescent="0.3">
      <c r="A125" s="7" t="s">
        <v>430</v>
      </c>
      <c r="B125" s="354" t="s">
        <v>194</v>
      </c>
      <c r="C125" s="358">
        <v>41</v>
      </c>
    </row>
    <row r="126" spans="1:4" x14ac:dyDescent="0.3">
      <c r="A126" s="7" t="s">
        <v>430</v>
      </c>
      <c r="B126" s="354" t="s">
        <v>423</v>
      </c>
      <c r="C126" s="358">
        <v>16</v>
      </c>
    </row>
    <row r="127" spans="1:4" x14ac:dyDescent="0.3">
      <c r="A127" s="7" t="s">
        <v>430</v>
      </c>
      <c r="B127" s="354" t="s">
        <v>195</v>
      </c>
      <c r="C127" s="358">
        <v>30</v>
      </c>
    </row>
    <row r="128" spans="1:4" x14ac:dyDescent="0.3">
      <c r="A128" s="7"/>
      <c r="B128" s="354" t="s">
        <v>196</v>
      </c>
      <c r="C128" s="358">
        <v>149</v>
      </c>
    </row>
    <row r="129" spans="1:3" x14ac:dyDescent="0.3">
      <c r="A129" s="7"/>
      <c r="B129" s="354" t="s">
        <v>197</v>
      </c>
      <c r="C129" s="358">
        <v>132</v>
      </c>
    </row>
    <row r="130" spans="1:3" x14ac:dyDescent="0.3">
      <c r="A130" s="7"/>
      <c r="B130" s="354" t="s">
        <v>198</v>
      </c>
      <c r="C130" s="358">
        <v>159</v>
      </c>
    </row>
    <row r="131" spans="1:3" x14ac:dyDescent="0.3">
      <c r="A131" s="58"/>
      <c r="B131" s="7" t="s">
        <v>566</v>
      </c>
      <c r="C131" s="358">
        <v>28</v>
      </c>
    </row>
    <row r="132" spans="1:3" x14ac:dyDescent="0.3">
      <c r="A132" s="58"/>
      <c r="B132" s="7" t="s">
        <v>199</v>
      </c>
      <c r="C132" s="358">
        <v>6</v>
      </c>
    </row>
    <row r="133" spans="1:3" x14ac:dyDescent="0.3">
      <c r="A133" s="58"/>
      <c r="B133" s="7" t="s">
        <v>200</v>
      </c>
      <c r="C133" s="358">
        <v>31</v>
      </c>
    </row>
    <row r="134" spans="1:3" x14ac:dyDescent="0.3">
      <c r="A134" s="58"/>
      <c r="B134" s="7" t="s">
        <v>630</v>
      </c>
      <c r="C134" s="17">
        <v>1</v>
      </c>
    </row>
    <row r="135" spans="1:3" x14ac:dyDescent="0.3">
      <c r="A135" s="58"/>
      <c r="B135" s="7" t="s">
        <v>201</v>
      </c>
      <c r="C135" s="17">
        <v>1129</v>
      </c>
    </row>
    <row r="136" spans="1:3" x14ac:dyDescent="0.3">
      <c r="A136" s="58"/>
      <c r="B136" s="7" t="s">
        <v>202</v>
      </c>
      <c r="C136" s="17">
        <v>69</v>
      </c>
    </row>
    <row r="137" spans="1:3" x14ac:dyDescent="0.3">
      <c r="A137" s="58"/>
      <c r="B137" s="7" t="s">
        <v>203</v>
      </c>
      <c r="C137" s="17">
        <v>29</v>
      </c>
    </row>
    <row r="138" spans="1:3" x14ac:dyDescent="0.3">
      <c r="A138" s="58"/>
      <c r="B138" s="7" t="s">
        <v>576</v>
      </c>
      <c r="C138" s="17">
        <v>8</v>
      </c>
    </row>
    <row r="139" spans="1:3" x14ac:dyDescent="0.3">
      <c r="A139" s="58"/>
      <c r="B139" s="7" t="s">
        <v>204</v>
      </c>
      <c r="C139" s="17">
        <v>1552</v>
      </c>
    </row>
    <row r="140" spans="1:3" x14ac:dyDescent="0.3">
      <c r="A140" s="58"/>
      <c r="B140" s="7" t="s">
        <v>205</v>
      </c>
      <c r="C140" s="17">
        <v>95</v>
      </c>
    </row>
    <row r="141" spans="1:3" x14ac:dyDescent="0.3">
      <c r="A141" s="58"/>
      <c r="B141" s="7" t="s">
        <v>206</v>
      </c>
      <c r="C141" s="17">
        <v>101</v>
      </c>
    </row>
    <row r="142" spans="1:3" x14ac:dyDescent="0.3">
      <c r="A142" s="58"/>
      <c r="B142" s="7" t="s">
        <v>207</v>
      </c>
      <c r="C142" s="17">
        <v>22</v>
      </c>
    </row>
    <row r="143" spans="1:3" x14ac:dyDescent="0.3">
      <c r="A143" s="359"/>
      <c r="B143" s="45" t="s">
        <v>10</v>
      </c>
      <c r="C143" s="53">
        <f>SUM(C4:C142)</f>
        <v>4785564</v>
      </c>
    </row>
    <row r="145" spans="1:2" x14ac:dyDescent="0.3">
      <c r="A145" s="131" t="s">
        <v>46</v>
      </c>
      <c r="B145" s="44" t="s">
        <v>424</v>
      </c>
    </row>
    <row r="146" spans="1:2" x14ac:dyDescent="0.3">
      <c r="A146" s="131" t="s">
        <v>47</v>
      </c>
      <c r="B146" s="44" t="s">
        <v>81</v>
      </c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65" fitToHeight="2" orientation="portrait" r:id="rId1"/>
  <headerFooter>
    <oddFooter>&amp;C&amp;P/&amp;N&amp;R&amp;D &amp;T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89"/>
  <sheetViews>
    <sheetView workbookViewId="0">
      <selection activeCell="D38" sqref="D38"/>
    </sheetView>
  </sheetViews>
  <sheetFormatPr defaultColWidth="9.109375" defaultRowHeight="14.4" x14ac:dyDescent="0.3"/>
  <cols>
    <col min="1" max="1" width="37.5546875" customWidth="1"/>
    <col min="2" max="2" width="17.5546875" bestFit="1" customWidth="1"/>
    <col min="3" max="3" width="23.109375" bestFit="1" customWidth="1"/>
    <col min="4" max="4" width="15.88671875" customWidth="1"/>
    <col min="5" max="5" width="18.6640625" customWidth="1"/>
    <col min="6" max="6" width="17.5546875" customWidth="1"/>
  </cols>
  <sheetData>
    <row r="1" spans="1:6" s="38" customFormat="1" ht="15.6" x14ac:dyDescent="0.3">
      <c r="A1" s="426" t="s">
        <v>702</v>
      </c>
      <c r="B1" s="426"/>
      <c r="C1" s="426"/>
      <c r="D1" s="426"/>
      <c r="E1" s="426"/>
      <c r="F1" s="426"/>
    </row>
    <row r="2" spans="1:6" ht="15" thickBot="1" x14ac:dyDescent="0.35"/>
    <row r="3" spans="1:6" s="38" customFormat="1" ht="16.2" thickBot="1" x14ac:dyDescent="0.35">
      <c r="A3" s="366" t="s">
        <v>35</v>
      </c>
      <c r="B3" s="116" t="s">
        <v>37</v>
      </c>
      <c r="C3" s="116" t="s">
        <v>38</v>
      </c>
      <c r="D3" s="116" t="s">
        <v>434</v>
      </c>
      <c r="E3" s="116" t="s">
        <v>39</v>
      </c>
      <c r="F3" s="233" t="s">
        <v>1</v>
      </c>
    </row>
    <row r="4" spans="1:6" x14ac:dyDescent="0.3">
      <c r="A4" s="363">
        <v>10</v>
      </c>
      <c r="B4" s="364">
        <v>5</v>
      </c>
      <c r="C4" s="364">
        <v>3</v>
      </c>
      <c r="D4" s="364">
        <v>2</v>
      </c>
      <c r="E4" s="364">
        <v>0</v>
      </c>
      <c r="F4" s="365">
        <v>1</v>
      </c>
    </row>
    <row r="5" spans="1:6" x14ac:dyDescent="0.3">
      <c r="A5" s="355">
        <v>10</v>
      </c>
      <c r="B5" s="28">
        <v>4</v>
      </c>
      <c r="C5" s="28">
        <v>4</v>
      </c>
      <c r="D5" s="28">
        <v>2</v>
      </c>
      <c r="E5" s="28">
        <v>0</v>
      </c>
      <c r="F5" s="356">
        <v>2</v>
      </c>
    </row>
    <row r="6" spans="1:6" x14ac:dyDescent="0.3">
      <c r="A6" s="355">
        <v>9</v>
      </c>
      <c r="B6" s="28">
        <v>4</v>
      </c>
      <c r="C6" s="28">
        <v>3</v>
      </c>
      <c r="D6" s="28">
        <v>2</v>
      </c>
      <c r="E6" s="28">
        <v>0</v>
      </c>
      <c r="F6" s="356">
        <v>5</v>
      </c>
    </row>
    <row r="7" spans="1:6" x14ac:dyDescent="0.3">
      <c r="A7" s="355">
        <v>9</v>
      </c>
      <c r="B7" s="28">
        <v>3</v>
      </c>
      <c r="C7" s="28">
        <v>2</v>
      </c>
      <c r="D7" s="28">
        <v>4</v>
      </c>
      <c r="E7" s="28">
        <v>0</v>
      </c>
      <c r="F7" s="356">
        <v>1</v>
      </c>
    </row>
    <row r="8" spans="1:6" x14ac:dyDescent="0.3">
      <c r="A8" s="355">
        <v>8</v>
      </c>
      <c r="B8" s="28">
        <v>5</v>
      </c>
      <c r="C8" s="28">
        <v>1</v>
      </c>
      <c r="D8" s="28">
        <v>2</v>
      </c>
      <c r="E8" s="28">
        <v>0</v>
      </c>
      <c r="F8" s="356">
        <v>3</v>
      </c>
    </row>
    <row r="9" spans="1:6" x14ac:dyDescent="0.3">
      <c r="A9" s="355">
        <v>8</v>
      </c>
      <c r="B9" s="28">
        <v>5</v>
      </c>
      <c r="C9" s="28">
        <v>2</v>
      </c>
      <c r="D9" s="28">
        <v>1</v>
      </c>
      <c r="E9" s="28">
        <v>0</v>
      </c>
      <c r="F9" s="356">
        <v>6</v>
      </c>
    </row>
    <row r="10" spans="1:6" x14ac:dyDescent="0.3">
      <c r="A10" s="355">
        <v>8</v>
      </c>
      <c r="B10" s="28">
        <v>5</v>
      </c>
      <c r="C10" s="28">
        <v>3</v>
      </c>
      <c r="D10" s="28">
        <v>0</v>
      </c>
      <c r="E10" s="28">
        <v>0</v>
      </c>
      <c r="F10" s="356">
        <v>1</v>
      </c>
    </row>
    <row r="11" spans="1:6" x14ac:dyDescent="0.3">
      <c r="A11" s="355">
        <v>8</v>
      </c>
      <c r="B11" s="28">
        <v>4</v>
      </c>
      <c r="C11" s="28">
        <v>1</v>
      </c>
      <c r="D11" s="28">
        <v>3</v>
      </c>
      <c r="E11" s="28">
        <v>0</v>
      </c>
      <c r="F11" s="356">
        <v>5</v>
      </c>
    </row>
    <row r="12" spans="1:6" x14ac:dyDescent="0.3">
      <c r="A12" s="355">
        <v>8</v>
      </c>
      <c r="B12" s="28">
        <v>4</v>
      </c>
      <c r="C12" s="28">
        <v>2</v>
      </c>
      <c r="D12" s="28">
        <v>2</v>
      </c>
      <c r="E12" s="28">
        <v>0</v>
      </c>
      <c r="F12" s="356">
        <v>86</v>
      </c>
    </row>
    <row r="13" spans="1:6" s="2" customFormat="1" x14ac:dyDescent="0.3">
      <c r="A13" s="355">
        <v>8</v>
      </c>
      <c r="B13" s="28">
        <v>4</v>
      </c>
      <c r="C13" s="28">
        <v>3</v>
      </c>
      <c r="D13" s="28">
        <v>1</v>
      </c>
      <c r="E13" s="28">
        <v>0</v>
      </c>
      <c r="F13" s="356">
        <v>12</v>
      </c>
    </row>
    <row r="14" spans="1:6" x14ac:dyDescent="0.3">
      <c r="A14" s="355">
        <v>8</v>
      </c>
      <c r="B14" s="28">
        <v>4</v>
      </c>
      <c r="C14" s="28">
        <v>4</v>
      </c>
      <c r="D14" s="28">
        <v>0</v>
      </c>
      <c r="E14" s="28">
        <v>0</v>
      </c>
      <c r="F14" s="356">
        <v>1</v>
      </c>
    </row>
    <row r="15" spans="1:6" x14ac:dyDescent="0.3">
      <c r="A15" s="355">
        <v>8</v>
      </c>
      <c r="B15" s="28">
        <v>3</v>
      </c>
      <c r="C15" s="28">
        <v>1</v>
      </c>
      <c r="D15" s="28">
        <v>4</v>
      </c>
      <c r="E15" s="28">
        <v>0</v>
      </c>
      <c r="F15" s="356">
        <v>2</v>
      </c>
    </row>
    <row r="16" spans="1:6" x14ac:dyDescent="0.3">
      <c r="A16" s="355">
        <v>8</v>
      </c>
      <c r="B16" s="28">
        <v>3</v>
      </c>
      <c r="C16" s="28">
        <v>2</v>
      </c>
      <c r="D16" s="28">
        <v>3</v>
      </c>
      <c r="E16" s="28">
        <v>0</v>
      </c>
      <c r="F16" s="356">
        <v>4</v>
      </c>
    </row>
    <row r="17" spans="1:6" x14ac:dyDescent="0.3">
      <c r="A17" s="355">
        <v>8</v>
      </c>
      <c r="B17" s="28">
        <v>3</v>
      </c>
      <c r="C17" s="28">
        <v>3</v>
      </c>
      <c r="D17" s="28">
        <v>2</v>
      </c>
      <c r="E17" s="28">
        <v>0</v>
      </c>
      <c r="F17" s="356">
        <v>24</v>
      </c>
    </row>
    <row r="18" spans="1:6" x14ac:dyDescent="0.3">
      <c r="A18" s="355">
        <v>8</v>
      </c>
      <c r="B18" s="28">
        <v>3</v>
      </c>
      <c r="C18" s="28">
        <v>4</v>
      </c>
      <c r="D18" s="28">
        <v>1</v>
      </c>
      <c r="E18" s="28">
        <v>0</v>
      </c>
      <c r="F18" s="356">
        <v>1</v>
      </c>
    </row>
    <row r="19" spans="1:6" x14ac:dyDescent="0.3">
      <c r="A19" s="355">
        <v>8</v>
      </c>
      <c r="B19" s="28">
        <v>2</v>
      </c>
      <c r="C19" s="28">
        <v>1</v>
      </c>
      <c r="D19" s="28">
        <v>5</v>
      </c>
      <c r="E19" s="28">
        <v>0</v>
      </c>
      <c r="F19" s="356">
        <v>1</v>
      </c>
    </row>
    <row r="20" spans="1:6" x14ac:dyDescent="0.3">
      <c r="A20" s="355">
        <v>8</v>
      </c>
      <c r="B20" s="28">
        <v>2</v>
      </c>
      <c r="C20" s="28">
        <v>4</v>
      </c>
      <c r="D20" s="28">
        <v>2</v>
      </c>
      <c r="E20" s="28">
        <v>0</v>
      </c>
      <c r="F20" s="356">
        <v>3</v>
      </c>
    </row>
    <row r="21" spans="1:6" x14ac:dyDescent="0.3">
      <c r="A21" s="355">
        <v>7</v>
      </c>
      <c r="B21" s="28">
        <v>5</v>
      </c>
      <c r="C21" s="28">
        <v>0</v>
      </c>
      <c r="D21" s="28">
        <v>2</v>
      </c>
      <c r="E21" s="28">
        <v>0</v>
      </c>
      <c r="F21" s="356">
        <v>1</v>
      </c>
    </row>
    <row r="22" spans="1:6" x14ac:dyDescent="0.3">
      <c r="A22" s="355">
        <v>7</v>
      </c>
      <c r="B22" s="28">
        <v>5</v>
      </c>
      <c r="C22" s="28">
        <v>1</v>
      </c>
      <c r="D22" s="28">
        <v>1</v>
      </c>
      <c r="E22" s="28">
        <v>0</v>
      </c>
      <c r="F22" s="356">
        <v>1</v>
      </c>
    </row>
    <row r="23" spans="1:6" x14ac:dyDescent="0.3">
      <c r="A23" s="355">
        <v>7</v>
      </c>
      <c r="B23" s="28">
        <v>5</v>
      </c>
      <c r="C23" s="28">
        <v>2</v>
      </c>
      <c r="D23" s="28">
        <v>0</v>
      </c>
      <c r="E23" s="28">
        <v>0</v>
      </c>
      <c r="F23" s="356">
        <v>4</v>
      </c>
    </row>
    <row r="24" spans="1:6" x14ac:dyDescent="0.3">
      <c r="A24" s="355">
        <v>7</v>
      </c>
      <c r="B24" s="28">
        <v>4</v>
      </c>
      <c r="C24" s="28">
        <v>0</v>
      </c>
      <c r="D24" s="28">
        <v>3</v>
      </c>
      <c r="E24" s="28">
        <v>0</v>
      </c>
      <c r="F24" s="356">
        <v>1</v>
      </c>
    </row>
    <row r="25" spans="1:6" x14ac:dyDescent="0.3">
      <c r="A25" s="355">
        <v>7</v>
      </c>
      <c r="B25" s="28">
        <v>4</v>
      </c>
      <c r="C25" s="28">
        <v>1</v>
      </c>
      <c r="D25" s="28">
        <v>2</v>
      </c>
      <c r="E25" s="28">
        <v>0</v>
      </c>
      <c r="F25" s="356">
        <v>83</v>
      </c>
    </row>
    <row r="26" spans="1:6" x14ac:dyDescent="0.3">
      <c r="A26" s="355">
        <v>7</v>
      </c>
      <c r="B26" s="28">
        <v>4</v>
      </c>
      <c r="C26" s="28">
        <v>2</v>
      </c>
      <c r="D26" s="28">
        <v>1</v>
      </c>
      <c r="E26" s="28">
        <v>0</v>
      </c>
      <c r="F26" s="356">
        <v>108</v>
      </c>
    </row>
    <row r="27" spans="1:6" x14ac:dyDescent="0.3">
      <c r="A27" s="355">
        <v>7</v>
      </c>
      <c r="B27" s="28">
        <v>4</v>
      </c>
      <c r="C27" s="28">
        <v>3</v>
      </c>
      <c r="D27" s="28">
        <v>0</v>
      </c>
      <c r="E27" s="28">
        <v>0</v>
      </c>
      <c r="F27" s="356">
        <v>10</v>
      </c>
    </row>
    <row r="28" spans="1:6" x14ac:dyDescent="0.3">
      <c r="A28" s="355">
        <v>7</v>
      </c>
      <c r="B28" s="28">
        <v>3</v>
      </c>
      <c r="C28" s="28">
        <v>0</v>
      </c>
      <c r="D28" s="28">
        <v>4</v>
      </c>
      <c r="E28" s="28">
        <v>0</v>
      </c>
      <c r="F28" s="356">
        <v>12</v>
      </c>
    </row>
    <row r="29" spans="1:6" x14ac:dyDescent="0.3">
      <c r="A29" s="355">
        <v>7</v>
      </c>
      <c r="B29" s="28">
        <v>3</v>
      </c>
      <c r="C29" s="28">
        <v>1</v>
      </c>
      <c r="D29" s="28">
        <v>3</v>
      </c>
      <c r="E29" s="28">
        <v>0</v>
      </c>
      <c r="F29" s="356">
        <v>66</v>
      </c>
    </row>
    <row r="30" spans="1:6" x14ac:dyDescent="0.3">
      <c r="A30" s="355">
        <v>7</v>
      </c>
      <c r="B30" s="28">
        <v>3</v>
      </c>
      <c r="C30" s="28">
        <v>2</v>
      </c>
      <c r="D30" s="28">
        <v>2</v>
      </c>
      <c r="E30" s="28">
        <v>0</v>
      </c>
      <c r="F30" s="356">
        <v>495</v>
      </c>
    </row>
    <row r="31" spans="1:6" x14ac:dyDescent="0.3">
      <c r="A31" s="355">
        <v>7</v>
      </c>
      <c r="B31" s="28">
        <v>3</v>
      </c>
      <c r="C31" s="28">
        <v>3</v>
      </c>
      <c r="D31" s="28">
        <v>1</v>
      </c>
      <c r="E31" s="28">
        <v>0</v>
      </c>
      <c r="F31" s="356">
        <v>59</v>
      </c>
    </row>
    <row r="32" spans="1:6" x14ac:dyDescent="0.3">
      <c r="A32" s="355">
        <v>7</v>
      </c>
      <c r="B32" s="28">
        <v>3</v>
      </c>
      <c r="C32" s="28">
        <v>4</v>
      </c>
      <c r="D32" s="28">
        <v>0</v>
      </c>
      <c r="E32" s="28">
        <v>0</v>
      </c>
      <c r="F32" s="356">
        <v>1</v>
      </c>
    </row>
    <row r="33" spans="1:6" x14ac:dyDescent="0.3">
      <c r="A33" s="355">
        <v>7</v>
      </c>
      <c r="B33" s="28">
        <v>2</v>
      </c>
      <c r="C33" s="28">
        <v>1</v>
      </c>
      <c r="D33" s="28">
        <v>4</v>
      </c>
      <c r="E33" s="28">
        <v>0</v>
      </c>
      <c r="F33" s="356">
        <v>2</v>
      </c>
    </row>
    <row r="34" spans="1:6" x14ac:dyDescent="0.3">
      <c r="A34" s="355">
        <v>7</v>
      </c>
      <c r="B34" s="28">
        <v>2</v>
      </c>
      <c r="C34" s="28">
        <v>2</v>
      </c>
      <c r="D34" s="28">
        <v>3</v>
      </c>
      <c r="E34" s="28">
        <v>0</v>
      </c>
      <c r="F34" s="356">
        <v>2</v>
      </c>
    </row>
    <row r="35" spans="1:6" x14ac:dyDescent="0.3">
      <c r="A35" s="355">
        <v>7</v>
      </c>
      <c r="B35" s="28">
        <v>2</v>
      </c>
      <c r="C35" s="28">
        <v>3</v>
      </c>
      <c r="D35" s="28">
        <v>2</v>
      </c>
      <c r="E35" s="28">
        <v>0</v>
      </c>
      <c r="F35" s="356">
        <v>34</v>
      </c>
    </row>
    <row r="36" spans="1:6" x14ac:dyDescent="0.3">
      <c r="A36" s="355">
        <v>6</v>
      </c>
      <c r="B36" s="28">
        <v>5</v>
      </c>
      <c r="C36" s="28">
        <v>1</v>
      </c>
      <c r="D36" s="28">
        <v>0</v>
      </c>
      <c r="E36" s="28">
        <v>0</v>
      </c>
      <c r="F36" s="356">
        <v>6</v>
      </c>
    </row>
    <row r="37" spans="1:6" x14ac:dyDescent="0.3">
      <c r="A37" s="355">
        <v>6</v>
      </c>
      <c r="B37" s="28">
        <v>4</v>
      </c>
      <c r="C37" s="28">
        <v>0</v>
      </c>
      <c r="D37" s="28">
        <v>2</v>
      </c>
      <c r="E37" s="28">
        <v>0</v>
      </c>
      <c r="F37" s="356">
        <v>28</v>
      </c>
    </row>
    <row r="38" spans="1:6" x14ac:dyDescent="0.3">
      <c r="A38" s="355">
        <v>6</v>
      </c>
      <c r="B38" s="28">
        <v>4</v>
      </c>
      <c r="C38" s="28">
        <v>1</v>
      </c>
      <c r="D38" s="28">
        <v>1</v>
      </c>
      <c r="E38" s="28">
        <v>0</v>
      </c>
      <c r="F38" s="356">
        <v>131</v>
      </c>
    </row>
    <row r="39" spans="1:6" x14ac:dyDescent="0.3">
      <c r="A39" s="355">
        <v>6</v>
      </c>
      <c r="B39" s="28">
        <v>4</v>
      </c>
      <c r="C39" s="28">
        <v>2</v>
      </c>
      <c r="D39" s="28">
        <v>0</v>
      </c>
      <c r="E39" s="28">
        <v>0</v>
      </c>
      <c r="F39" s="356">
        <v>179</v>
      </c>
    </row>
    <row r="40" spans="1:6" x14ac:dyDescent="0.3">
      <c r="A40" s="355">
        <v>6</v>
      </c>
      <c r="B40" s="28">
        <v>3</v>
      </c>
      <c r="C40" s="28">
        <v>0</v>
      </c>
      <c r="D40" s="28">
        <v>3</v>
      </c>
      <c r="E40" s="28">
        <v>0</v>
      </c>
      <c r="F40" s="356">
        <v>18</v>
      </c>
    </row>
    <row r="41" spans="1:6" x14ac:dyDescent="0.3">
      <c r="A41" s="355">
        <v>6</v>
      </c>
      <c r="B41" s="28">
        <v>3</v>
      </c>
      <c r="C41" s="28">
        <v>1</v>
      </c>
      <c r="D41" s="28">
        <v>2</v>
      </c>
      <c r="E41" s="28">
        <v>0</v>
      </c>
      <c r="F41" s="356">
        <v>445</v>
      </c>
    </row>
    <row r="42" spans="1:6" x14ac:dyDescent="0.3">
      <c r="A42" s="355">
        <v>6</v>
      </c>
      <c r="B42" s="28">
        <v>3</v>
      </c>
      <c r="C42" s="28">
        <v>2</v>
      </c>
      <c r="D42" s="28">
        <v>1</v>
      </c>
      <c r="E42" s="28">
        <v>0</v>
      </c>
      <c r="F42" s="356">
        <v>1359</v>
      </c>
    </row>
    <row r="43" spans="1:6" x14ac:dyDescent="0.3">
      <c r="A43" s="355">
        <v>6</v>
      </c>
      <c r="B43" s="28">
        <v>3</v>
      </c>
      <c r="C43" s="28">
        <v>3</v>
      </c>
      <c r="D43" s="28">
        <v>0</v>
      </c>
      <c r="E43" s="28">
        <v>0</v>
      </c>
      <c r="F43" s="356">
        <v>91</v>
      </c>
    </row>
    <row r="44" spans="1:6" x14ac:dyDescent="0.3">
      <c r="A44" s="355">
        <v>6</v>
      </c>
      <c r="B44" s="28">
        <v>2</v>
      </c>
      <c r="C44" s="28">
        <v>0</v>
      </c>
      <c r="D44" s="28">
        <v>4</v>
      </c>
      <c r="E44" s="28">
        <v>0</v>
      </c>
      <c r="F44" s="356">
        <v>75</v>
      </c>
    </row>
    <row r="45" spans="1:6" x14ac:dyDescent="0.3">
      <c r="A45" s="355">
        <v>6</v>
      </c>
      <c r="B45" s="28">
        <v>2</v>
      </c>
      <c r="C45" s="28">
        <v>1</v>
      </c>
      <c r="D45" s="28">
        <v>3</v>
      </c>
      <c r="E45" s="28">
        <v>0</v>
      </c>
      <c r="F45" s="356">
        <v>629</v>
      </c>
    </row>
    <row r="46" spans="1:6" x14ac:dyDescent="0.3">
      <c r="A46" s="355">
        <v>6</v>
      </c>
      <c r="B46" s="28">
        <v>2</v>
      </c>
      <c r="C46" s="28">
        <v>2</v>
      </c>
      <c r="D46" s="28">
        <v>2</v>
      </c>
      <c r="E46" s="28">
        <v>0</v>
      </c>
      <c r="F46" s="356">
        <v>8685</v>
      </c>
    </row>
    <row r="47" spans="1:6" x14ac:dyDescent="0.3">
      <c r="A47" s="355">
        <v>6</v>
      </c>
      <c r="B47" s="28">
        <v>2</v>
      </c>
      <c r="C47" s="28">
        <v>3</v>
      </c>
      <c r="D47" s="28">
        <v>1</v>
      </c>
      <c r="E47" s="28">
        <v>0</v>
      </c>
      <c r="F47" s="356">
        <v>79</v>
      </c>
    </row>
    <row r="48" spans="1:6" x14ac:dyDescent="0.3">
      <c r="A48" s="355">
        <v>6</v>
      </c>
      <c r="B48" s="28">
        <v>2</v>
      </c>
      <c r="C48" s="28">
        <v>4</v>
      </c>
      <c r="D48" s="28">
        <v>0</v>
      </c>
      <c r="E48" s="28">
        <v>0</v>
      </c>
      <c r="F48" s="356">
        <v>3</v>
      </c>
    </row>
    <row r="49" spans="1:6" x14ac:dyDescent="0.3">
      <c r="A49" s="355">
        <v>5</v>
      </c>
      <c r="B49" s="28">
        <v>5</v>
      </c>
      <c r="C49" s="28">
        <v>0</v>
      </c>
      <c r="D49" s="28">
        <v>0</v>
      </c>
      <c r="E49" s="28">
        <v>0</v>
      </c>
      <c r="F49" s="356">
        <v>3</v>
      </c>
    </row>
    <row r="50" spans="1:6" x14ac:dyDescent="0.3">
      <c r="A50" s="355">
        <v>5</v>
      </c>
      <c r="B50" s="28">
        <v>4</v>
      </c>
      <c r="C50" s="28">
        <v>0</v>
      </c>
      <c r="D50" s="28">
        <v>1</v>
      </c>
      <c r="E50" s="28">
        <v>0</v>
      </c>
      <c r="F50" s="356">
        <v>28</v>
      </c>
    </row>
    <row r="51" spans="1:6" x14ac:dyDescent="0.3">
      <c r="A51" s="355">
        <v>5</v>
      </c>
      <c r="B51" s="28">
        <v>4</v>
      </c>
      <c r="C51" s="28">
        <v>1</v>
      </c>
      <c r="D51" s="28">
        <v>0</v>
      </c>
      <c r="E51" s="28">
        <v>0</v>
      </c>
      <c r="F51" s="356">
        <v>200</v>
      </c>
    </row>
    <row r="52" spans="1:6" x14ac:dyDescent="0.3">
      <c r="A52" s="355">
        <v>5</v>
      </c>
      <c r="B52" s="28">
        <v>3</v>
      </c>
      <c r="C52" s="28">
        <v>0</v>
      </c>
      <c r="D52" s="28">
        <v>2</v>
      </c>
      <c r="E52" s="28">
        <v>0</v>
      </c>
      <c r="F52" s="356">
        <v>199</v>
      </c>
    </row>
    <row r="53" spans="1:6" x14ac:dyDescent="0.3">
      <c r="A53" s="355">
        <v>5</v>
      </c>
      <c r="B53" s="28">
        <v>3</v>
      </c>
      <c r="C53" s="28">
        <v>1</v>
      </c>
      <c r="D53" s="28">
        <v>1</v>
      </c>
      <c r="E53" s="28">
        <v>0</v>
      </c>
      <c r="F53" s="356">
        <v>1973</v>
      </c>
    </row>
    <row r="54" spans="1:6" x14ac:dyDescent="0.3">
      <c r="A54" s="355">
        <v>5</v>
      </c>
      <c r="B54" s="28">
        <v>3</v>
      </c>
      <c r="C54" s="28">
        <v>2</v>
      </c>
      <c r="D54" s="28">
        <v>0</v>
      </c>
      <c r="E54" s="28">
        <v>0</v>
      </c>
      <c r="F54" s="356">
        <v>2821</v>
      </c>
    </row>
    <row r="55" spans="1:6" x14ac:dyDescent="0.3">
      <c r="A55" s="355">
        <v>5</v>
      </c>
      <c r="B55" s="28">
        <v>2</v>
      </c>
      <c r="C55" s="28">
        <v>0</v>
      </c>
      <c r="D55" s="28">
        <v>3</v>
      </c>
      <c r="E55" s="28">
        <v>0</v>
      </c>
      <c r="F55" s="356">
        <v>140</v>
      </c>
    </row>
    <row r="56" spans="1:6" x14ac:dyDescent="0.3">
      <c r="A56" s="355">
        <v>5</v>
      </c>
      <c r="B56" s="28">
        <v>2</v>
      </c>
      <c r="C56" s="28">
        <v>1</v>
      </c>
      <c r="D56" s="28">
        <v>2</v>
      </c>
      <c r="E56" s="28">
        <v>0</v>
      </c>
      <c r="F56" s="356">
        <v>3248</v>
      </c>
    </row>
    <row r="57" spans="1:6" x14ac:dyDescent="0.3">
      <c r="A57" s="355">
        <v>5</v>
      </c>
      <c r="B57" s="28">
        <v>2</v>
      </c>
      <c r="C57" s="28">
        <v>2</v>
      </c>
      <c r="D57" s="28">
        <v>1</v>
      </c>
      <c r="E57" s="28">
        <v>0</v>
      </c>
      <c r="F57" s="356">
        <v>15299</v>
      </c>
    </row>
    <row r="58" spans="1:6" x14ac:dyDescent="0.3">
      <c r="A58" s="355">
        <v>5</v>
      </c>
      <c r="B58" s="28">
        <v>2</v>
      </c>
      <c r="C58" s="28">
        <v>3</v>
      </c>
      <c r="D58" s="28">
        <v>0</v>
      </c>
      <c r="E58" s="28">
        <v>0</v>
      </c>
      <c r="F58" s="356">
        <v>159</v>
      </c>
    </row>
    <row r="59" spans="1:6" x14ac:dyDescent="0.3">
      <c r="A59" s="355">
        <v>5</v>
      </c>
      <c r="B59" s="28">
        <v>1</v>
      </c>
      <c r="C59" s="28">
        <v>0</v>
      </c>
      <c r="D59" s="28">
        <v>4</v>
      </c>
      <c r="E59" s="28">
        <v>0</v>
      </c>
      <c r="F59" s="356">
        <v>13</v>
      </c>
    </row>
    <row r="60" spans="1:6" x14ac:dyDescent="0.3">
      <c r="A60" s="355">
        <v>5</v>
      </c>
      <c r="B60" s="28">
        <v>1</v>
      </c>
      <c r="C60" s="28">
        <v>1</v>
      </c>
      <c r="D60" s="28">
        <v>3</v>
      </c>
      <c r="E60" s="28">
        <v>0</v>
      </c>
      <c r="F60" s="356">
        <v>63</v>
      </c>
    </row>
    <row r="61" spans="1:6" x14ac:dyDescent="0.3">
      <c r="A61" s="355">
        <v>5</v>
      </c>
      <c r="B61" s="28">
        <v>1</v>
      </c>
      <c r="C61" s="28">
        <v>2</v>
      </c>
      <c r="D61" s="28">
        <v>2</v>
      </c>
      <c r="E61" s="28">
        <v>0</v>
      </c>
      <c r="F61" s="356">
        <v>54</v>
      </c>
    </row>
    <row r="62" spans="1:6" x14ac:dyDescent="0.3">
      <c r="A62" s="355">
        <v>5</v>
      </c>
      <c r="B62" s="28">
        <v>1</v>
      </c>
      <c r="C62" s="28">
        <v>3</v>
      </c>
      <c r="D62" s="28">
        <v>1</v>
      </c>
      <c r="E62" s="28">
        <v>0</v>
      </c>
      <c r="F62" s="356">
        <v>1</v>
      </c>
    </row>
    <row r="63" spans="1:6" x14ac:dyDescent="0.3">
      <c r="A63" s="355">
        <v>4</v>
      </c>
      <c r="B63" s="28">
        <v>4</v>
      </c>
      <c r="C63" s="28">
        <v>0</v>
      </c>
      <c r="D63" s="28">
        <v>0</v>
      </c>
      <c r="E63" s="28">
        <v>0</v>
      </c>
      <c r="F63" s="356">
        <v>143</v>
      </c>
    </row>
    <row r="64" spans="1:6" x14ac:dyDescent="0.3">
      <c r="A64" s="355">
        <v>4</v>
      </c>
      <c r="B64" s="28">
        <v>3</v>
      </c>
      <c r="C64" s="28">
        <v>0</v>
      </c>
      <c r="D64" s="28">
        <v>1</v>
      </c>
      <c r="E64" s="28">
        <v>0</v>
      </c>
      <c r="F64" s="356">
        <v>482</v>
      </c>
    </row>
    <row r="65" spans="1:6" x14ac:dyDescent="0.3">
      <c r="A65" s="355">
        <v>4</v>
      </c>
      <c r="B65" s="28">
        <v>3</v>
      </c>
      <c r="C65" s="28">
        <v>1</v>
      </c>
      <c r="D65" s="28">
        <v>0</v>
      </c>
      <c r="E65" s="28">
        <v>0</v>
      </c>
      <c r="F65" s="356">
        <v>5660</v>
      </c>
    </row>
    <row r="66" spans="1:6" x14ac:dyDescent="0.3">
      <c r="A66" s="355">
        <v>4</v>
      </c>
      <c r="B66" s="28">
        <v>2</v>
      </c>
      <c r="C66" s="28">
        <v>0</v>
      </c>
      <c r="D66" s="28">
        <v>2</v>
      </c>
      <c r="E66" s="28">
        <v>0</v>
      </c>
      <c r="F66" s="356">
        <v>2812</v>
      </c>
    </row>
    <row r="67" spans="1:6" x14ac:dyDescent="0.3">
      <c r="A67" s="355">
        <v>4</v>
      </c>
      <c r="B67" s="28">
        <v>2</v>
      </c>
      <c r="C67" s="28">
        <v>1</v>
      </c>
      <c r="D67" s="28">
        <v>1</v>
      </c>
      <c r="E67" s="28">
        <v>0</v>
      </c>
      <c r="F67" s="356">
        <v>27358</v>
      </c>
    </row>
    <row r="68" spans="1:6" x14ac:dyDescent="0.3">
      <c r="A68" s="355">
        <v>4</v>
      </c>
      <c r="B68" s="28">
        <v>2</v>
      </c>
      <c r="C68" s="28">
        <v>2</v>
      </c>
      <c r="D68" s="28">
        <v>0</v>
      </c>
      <c r="E68" s="28">
        <v>0</v>
      </c>
      <c r="F68" s="356">
        <v>49744</v>
      </c>
    </row>
    <row r="69" spans="1:6" s="37" customFormat="1" x14ac:dyDescent="0.3">
      <c r="A69" s="357">
        <v>4</v>
      </c>
      <c r="B69" s="241">
        <v>1</v>
      </c>
      <c r="C69" s="241">
        <v>0</v>
      </c>
      <c r="D69" s="241">
        <v>3</v>
      </c>
      <c r="E69" s="241">
        <v>0</v>
      </c>
      <c r="F69" s="356">
        <v>50</v>
      </c>
    </row>
    <row r="70" spans="1:6" x14ac:dyDescent="0.3">
      <c r="A70" s="355">
        <v>4</v>
      </c>
      <c r="B70" s="7">
        <v>1</v>
      </c>
      <c r="C70" s="7">
        <v>1</v>
      </c>
      <c r="D70" s="7">
        <v>2</v>
      </c>
      <c r="E70" s="7">
        <v>0</v>
      </c>
      <c r="F70" s="356">
        <v>825</v>
      </c>
    </row>
    <row r="71" spans="1:6" x14ac:dyDescent="0.3">
      <c r="A71" s="355">
        <v>4</v>
      </c>
      <c r="B71" s="7">
        <v>1</v>
      </c>
      <c r="C71" s="7">
        <v>2</v>
      </c>
      <c r="D71" s="7">
        <v>1</v>
      </c>
      <c r="E71" s="7">
        <v>0</v>
      </c>
      <c r="F71" s="356">
        <v>433</v>
      </c>
    </row>
    <row r="72" spans="1:6" x14ac:dyDescent="0.3">
      <c r="A72" s="355">
        <v>4</v>
      </c>
      <c r="B72" s="7">
        <v>1</v>
      </c>
      <c r="C72" s="7">
        <v>3</v>
      </c>
      <c r="D72" s="7">
        <v>0</v>
      </c>
      <c r="E72" s="7">
        <v>0</v>
      </c>
      <c r="F72" s="356">
        <v>7</v>
      </c>
    </row>
    <row r="73" spans="1:6" x14ac:dyDescent="0.3">
      <c r="A73" s="355">
        <v>3</v>
      </c>
      <c r="B73" s="7">
        <v>3</v>
      </c>
      <c r="C73" s="7">
        <v>0</v>
      </c>
      <c r="D73" s="7">
        <v>0</v>
      </c>
      <c r="E73" s="7">
        <v>0</v>
      </c>
      <c r="F73" s="356">
        <v>4972</v>
      </c>
    </row>
    <row r="74" spans="1:6" x14ac:dyDescent="0.3">
      <c r="A74" s="355">
        <v>3</v>
      </c>
      <c r="B74" s="7">
        <v>2</v>
      </c>
      <c r="C74" s="7">
        <v>0</v>
      </c>
      <c r="D74" s="7">
        <v>1</v>
      </c>
      <c r="E74" s="7">
        <v>0</v>
      </c>
      <c r="F74" s="356">
        <v>5705</v>
      </c>
    </row>
    <row r="75" spans="1:6" x14ac:dyDescent="0.3">
      <c r="A75" s="355">
        <v>3</v>
      </c>
      <c r="B75" s="7">
        <v>2</v>
      </c>
      <c r="C75" s="7">
        <v>1</v>
      </c>
      <c r="D75" s="7">
        <v>0</v>
      </c>
      <c r="E75" s="7">
        <v>0</v>
      </c>
      <c r="F75" s="356">
        <v>113790</v>
      </c>
    </row>
    <row r="76" spans="1:6" x14ac:dyDescent="0.3">
      <c r="A76" s="355">
        <v>3</v>
      </c>
      <c r="B76" s="7">
        <v>1</v>
      </c>
      <c r="C76" s="7">
        <v>0</v>
      </c>
      <c r="D76" s="7">
        <v>2</v>
      </c>
      <c r="E76" s="7">
        <v>0</v>
      </c>
      <c r="F76" s="356">
        <v>39037</v>
      </c>
    </row>
    <row r="77" spans="1:6" x14ac:dyDescent="0.3">
      <c r="A77" s="355">
        <v>3</v>
      </c>
      <c r="B77" s="7">
        <v>1</v>
      </c>
      <c r="C77" s="7">
        <v>1</v>
      </c>
      <c r="D77" s="7">
        <v>1</v>
      </c>
      <c r="E77" s="7">
        <v>0</v>
      </c>
      <c r="F77" s="356">
        <v>240751</v>
      </c>
    </row>
    <row r="78" spans="1:6" x14ac:dyDescent="0.3">
      <c r="A78" s="355">
        <v>3</v>
      </c>
      <c r="B78" s="7">
        <v>1</v>
      </c>
      <c r="C78" s="7">
        <v>2</v>
      </c>
      <c r="D78" s="7">
        <v>0</v>
      </c>
      <c r="E78" s="7">
        <v>0</v>
      </c>
      <c r="F78" s="356">
        <v>1549</v>
      </c>
    </row>
    <row r="79" spans="1:6" x14ac:dyDescent="0.3">
      <c r="A79" s="355">
        <v>3</v>
      </c>
      <c r="B79" s="7">
        <v>0</v>
      </c>
      <c r="C79" s="7">
        <v>1</v>
      </c>
      <c r="D79" s="7">
        <v>2</v>
      </c>
      <c r="E79" s="7">
        <v>0</v>
      </c>
      <c r="F79" s="356">
        <v>1</v>
      </c>
    </row>
    <row r="80" spans="1:6" x14ac:dyDescent="0.3">
      <c r="A80" s="355">
        <v>2</v>
      </c>
      <c r="B80" s="7">
        <v>2</v>
      </c>
      <c r="C80" s="7">
        <v>0</v>
      </c>
      <c r="D80" s="7">
        <v>0</v>
      </c>
      <c r="E80" s="7">
        <v>0</v>
      </c>
      <c r="F80" s="356">
        <v>118676</v>
      </c>
    </row>
    <row r="81" spans="1:6" x14ac:dyDescent="0.3">
      <c r="A81" s="355">
        <v>2</v>
      </c>
      <c r="B81" s="7">
        <v>1</v>
      </c>
      <c r="C81" s="7">
        <v>0</v>
      </c>
      <c r="D81" s="7">
        <v>1</v>
      </c>
      <c r="E81" s="7">
        <v>0</v>
      </c>
      <c r="F81" s="356">
        <v>34623</v>
      </c>
    </row>
    <row r="82" spans="1:6" x14ac:dyDescent="0.3">
      <c r="A82" s="355">
        <v>2</v>
      </c>
      <c r="B82" s="7">
        <v>1</v>
      </c>
      <c r="C82" s="7">
        <v>1</v>
      </c>
      <c r="D82" s="7">
        <v>0</v>
      </c>
      <c r="E82" s="7">
        <v>0</v>
      </c>
      <c r="F82" s="356">
        <v>856272</v>
      </c>
    </row>
    <row r="83" spans="1:6" x14ac:dyDescent="0.3">
      <c r="A83" s="355">
        <v>2</v>
      </c>
      <c r="B83" s="7">
        <v>0</v>
      </c>
      <c r="C83" s="7">
        <v>0</v>
      </c>
      <c r="D83" s="7">
        <v>2</v>
      </c>
      <c r="E83" s="7">
        <v>0</v>
      </c>
      <c r="F83" s="356">
        <v>289</v>
      </c>
    </row>
    <row r="84" spans="1:6" x14ac:dyDescent="0.3">
      <c r="A84" s="355">
        <v>2</v>
      </c>
      <c r="B84" s="7">
        <v>0</v>
      </c>
      <c r="C84" s="7">
        <v>1</v>
      </c>
      <c r="D84" s="7">
        <v>1</v>
      </c>
      <c r="E84" s="7">
        <v>0</v>
      </c>
      <c r="F84" s="356">
        <v>76</v>
      </c>
    </row>
    <row r="85" spans="1:6" x14ac:dyDescent="0.3">
      <c r="A85" s="355">
        <v>2</v>
      </c>
      <c r="B85" s="7">
        <v>0</v>
      </c>
      <c r="C85" s="7">
        <v>2</v>
      </c>
      <c r="D85" s="7">
        <v>0</v>
      </c>
      <c r="E85" s="7">
        <v>0</v>
      </c>
      <c r="F85" s="356">
        <v>16</v>
      </c>
    </row>
    <row r="86" spans="1:6" x14ac:dyDescent="0.3">
      <c r="A86" s="355">
        <v>1</v>
      </c>
      <c r="B86" s="7">
        <v>1</v>
      </c>
      <c r="C86" s="7">
        <v>0</v>
      </c>
      <c r="D86" s="7">
        <v>0</v>
      </c>
      <c r="E86" s="7">
        <v>0</v>
      </c>
      <c r="F86" s="356">
        <v>996957</v>
      </c>
    </row>
    <row r="87" spans="1:6" x14ac:dyDescent="0.3">
      <c r="A87" s="7">
        <v>1</v>
      </c>
      <c r="B87" s="7">
        <v>0</v>
      </c>
      <c r="C87" s="7">
        <v>0</v>
      </c>
      <c r="D87" s="7">
        <v>1</v>
      </c>
      <c r="E87" s="7">
        <v>0</v>
      </c>
      <c r="F87" s="6">
        <v>1028</v>
      </c>
    </row>
    <row r="88" spans="1:6" ht="15" thickBot="1" x14ac:dyDescent="0.35">
      <c r="A88" s="263">
        <v>1</v>
      </c>
      <c r="B88" s="263">
        <v>0</v>
      </c>
      <c r="C88" s="263">
        <v>1</v>
      </c>
      <c r="D88" s="263">
        <v>0</v>
      </c>
      <c r="E88" s="263">
        <v>0</v>
      </c>
      <c r="F88" s="247">
        <v>1402</v>
      </c>
    </row>
    <row r="89" spans="1:6" ht="16.2" thickBot="1" x14ac:dyDescent="0.35">
      <c r="A89" s="361"/>
      <c r="B89" s="362"/>
      <c r="C89" s="362"/>
      <c r="D89" s="362"/>
      <c r="E89" s="362"/>
      <c r="F89" s="199">
        <f>SUM(F4:F88)</f>
        <v>2539624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0"/>
  </sheetPr>
  <dimension ref="A1:D16"/>
  <sheetViews>
    <sheetView workbookViewId="0">
      <selection activeCell="A4" sqref="A4"/>
    </sheetView>
  </sheetViews>
  <sheetFormatPr defaultRowHeight="14.4" x14ac:dyDescent="0.3"/>
  <cols>
    <col min="1" max="1" width="30.88671875" customWidth="1"/>
    <col min="2" max="2" width="19.33203125" customWidth="1"/>
    <col min="3" max="3" width="14.109375" customWidth="1"/>
  </cols>
  <sheetData>
    <row r="1" spans="1:4" s="2" customFormat="1" ht="18" x14ac:dyDescent="0.35">
      <c r="A1" s="484" t="s">
        <v>720</v>
      </c>
      <c r="B1" s="484"/>
      <c r="C1" s="484"/>
      <c r="D1" s="484"/>
    </row>
    <row r="2" spans="1:4" ht="18" x14ac:dyDescent="0.35">
      <c r="A2" s="396"/>
      <c r="B2" s="396"/>
      <c r="C2" s="396"/>
      <c r="D2" s="396"/>
    </row>
    <row r="3" spans="1:4" s="42" customFormat="1" ht="28.8" x14ac:dyDescent="0.3">
      <c r="A3" s="397" t="s">
        <v>721</v>
      </c>
      <c r="B3" s="398" t="s">
        <v>722</v>
      </c>
      <c r="C3" s="398" t="s">
        <v>723</v>
      </c>
      <c r="D3" s="397" t="s">
        <v>724</v>
      </c>
    </row>
    <row r="4" spans="1:4" x14ac:dyDescent="0.3">
      <c r="A4" s="399" t="s">
        <v>725</v>
      </c>
      <c r="B4" s="400">
        <v>133791920.27000001</v>
      </c>
      <c r="C4" s="401">
        <v>6813.3348880025633</v>
      </c>
      <c r="D4" s="402">
        <v>0.23564129308645784</v>
      </c>
    </row>
    <row r="5" spans="1:4" x14ac:dyDescent="0.3">
      <c r="A5" s="403" t="s">
        <v>726</v>
      </c>
      <c r="B5" s="400">
        <v>446894105.01999998</v>
      </c>
      <c r="C5" s="401">
        <v>24063.301055864631</v>
      </c>
      <c r="D5" s="402">
        <v>0.22285925142980381</v>
      </c>
    </row>
    <row r="6" spans="1:4" x14ac:dyDescent="0.3">
      <c r="A6" s="403" t="s">
        <v>727</v>
      </c>
      <c r="B6" s="400">
        <v>74064884.5</v>
      </c>
      <c r="C6" s="401">
        <v>4302.2949893594669</v>
      </c>
      <c r="D6" s="402">
        <v>0.20658244406721232</v>
      </c>
    </row>
    <row r="7" spans="1:4" x14ac:dyDescent="0.3">
      <c r="A7" s="403" t="s">
        <v>728</v>
      </c>
      <c r="B7" s="400">
        <v>181529869.42000002</v>
      </c>
      <c r="C7" s="401">
        <v>8927.3802822550115</v>
      </c>
      <c r="D7" s="402">
        <v>0.24400869730730879</v>
      </c>
    </row>
    <row r="8" spans="1:4" x14ac:dyDescent="0.3">
      <c r="A8" s="403" t="s">
        <v>729</v>
      </c>
      <c r="B8" s="400">
        <v>86652964.060000002</v>
      </c>
      <c r="C8" s="401">
        <v>3875.338019013695</v>
      </c>
      <c r="D8" s="402">
        <v>0.2683212570408624</v>
      </c>
    </row>
    <row r="9" spans="1:4" x14ac:dyDescent="0.3">
      <c r="A9" s="403" t="s">
        <v>730</v>
      </c>
      <c r="B9" s="400">
        <v>46007154.109999999</v>
      </c>
      <c r="C9" s="401">
        <v>3058.6299573186388</v>
      </c>
      <c r="D9" s="402">
        <v>0.18050102726515777</v>
      </c>
    </row>
    <row r="10" spans="1:4" x14ac:dyDescent="0.3">
      <c r="A10" s="403" t="s">
        <v>731</v>
      </c>
      <c r="B10" s="400">
        <v>155430007.64000002</v>
      </c>
      <c r="C10" s="401">
        <v>7844.9310180569337</v>
      </c>
      <c r="D10" s="402">
        <v>0.23775353631369103</v>
      </c>
    </row>
    <row r="11" spans="1:4" x14ac:dyDescent="0.3">
      <c r="A11" s="403" t="s">
        <v>732</v>
      </c>
      <c r="B11" s="400">
        <v>131163696.21000001</v>
      </c>
      <c r="C11" s="401">
        <v>8322.0699854293744</v>
      </c>
      <c r="D11" s="402">
        <v>0.18913135280954882</v>
      </c>
    </row>
    <row r="12" spans="1:4" x14ac:dyDescent="0.3">
      <c r="A12" s="403" t="s">
        <v>733</v>
      </c>
      <c r="B12" s="400">
        <v>139144884.82999998</v>
      </c>
      <c r="C12" s="401">
        <v>8070.6227307902109</v>
      </c>
      <c r="D12" s="402">
        <v>0.20689092696524947</v>
      </c>
    </row>
    <row r="13" spans="1:4" x14ac:dyDescent="0.3">
      <c r="A13" s="403" t="s">
        <v>734</v>
      </c>
      <c r="B13" s="400">
        <v>1144687774.3599999</v>
      </c>
      <c r="C13" s="401">
        <v>84650.945796552798</v>
      </c>
      <c r="D13" s="402">
        <v>0.16226934221542241</v>
      </c>
    </row>
    <row r="14" spans="1:4" x14ac:dyDescent="0.3">
      <c r="A14" s="403" t="s">
        <v>735</v>
      </c>
      <c r="B14" s="400">
        <v>47177988.93</v>
      </c>
      <c r="C14" s="401">
        <v>2436.3046050421085</v>
      </c>
      <c r="D14" s="402">
        <v>0.23237482948082144</v>
      </c>
    </row>
    <row r="15" spans="1:4" x14ac:dyDescent="0.3">
      <c r="A15" s="403" t="s">
        <v>736</v>
      </c>
      <c r="B15" s="400">
        <v>65931127.439999998</v>
      </c>
      <c r="C15" s="401">
        <v>5939.5582737491231</v>
      </c>
      <c r="D15" s="402">
        <v>0.13320410253010304</v>
      </c>
    </row>
    <row r="16" spans="1:4" x14ac:dyDescent="0.3">
      <c r="A16" s="403" t="s">
        <v>737</v>
      </c>
      <c r="B16" s="400">
        <v>140548040.62</v>
      </c>
      <c r="C16" s="401">
        <v>8847.1620176212655</v>
      </c>
      <c r="D16" s="402">
        <v>0.19063474638316499</v>
      </c>
    </row>
  </sheetData>
  <mergeCells count="1">
    <mergeCell ref="A1:D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zoomScaleNormal="100" workbookViewId="0">
      <selection activeCell="C28" sqref="C28"/>
    </sheetView>
  </sheetViews>
  <sheetFormatPr defaultRowHeight="14.4" x14ac:dyDescent="0.3"/>
  <cols>
    <col min="1" max="1" width="35.33203125" bestFit="1" customWidth="1"/>
    <col min="2" max="2" width="15.109375" customWidth="1"/>
    <col min="3" max="3" width="21" customWidth="1"/>
    <col min="4" max="4" width="15.5546875" customWidth="1"/>
    <col min="5" max="5" width="14.88671875" customWidth="1"/>
  </cols>
  <sheetData>
    <row r="1" spans="1:5" s="2" customFormat="1" ht="15.6" x14ac:dyDescent="0.3">
      <c r="A1" s="426" t="s">
        <v>681</v>
      </c>
      <c r="B1" s="426"/>
      <c r="C1" s="426"/>
      <c r="D1" s="426"/>
      <c r="E1" s="426"/>
    </row>
    <row r="2" spans="1:5" x14ac:dyDescent="0.3">
      <c r="A2" s="39"/>
    </row>
    <row r="3" spans="1:5" s="38" customFormat="1" ht="15.6" x14ac:dyDescent="0.3">
      <c r="A3" s="65" t="s">
        <v>0</v>
      </c>
      <c r="B3" s="60" t="s">
        <v>1</v>
      </c>
      <c r="C3" s="60" t="s">
        <v>2</v>
      </c>
      <c r="D3" s="60" t="s">
        <v>3</v>
      </c>
      <c r="E3" s="60" t="s">
        <v>432</v>
      </c>
    </row>
    <row r="4" spans="1:5" x14ac:dyDescent="0.3">
      <c r="A4" s="10" t="s">
        <v>4</v>
      </c>
      <c r="B4" s="23">
        <f>SUM(B5:B9)</f>
        <v>2923796</v>
      </c>
      <c r="C4" s="23">
        <f>SUM(C5:C9)</f>
        <v>2535408568.1500001</v>
      </c>
      <c r="D4" s="24">
        <f>C4/B4</f>
        <v>867.16329324959747</v>
      </c>
      <c r="E4" s="24"/>
    </row>
    <row r="5" spans="1:5" x14ac:dyDescent="0.3">
      <c r="A5" s="16" t="s">
        <v>5</v>
      </c>
      <c r="B5" s="20">
        <v>1974337</v>
      </c>
      <c r="C5" s="21">
        <v>1932713427.4300001</v>
      </c>
      <c r="D5" s="21">
        <v>978.92</v>
      </c>
      <c r="E5" s="21">
        <v>869.81</v>
      </c>
    </row>
    <row r="6" spans="1:5" x14ac:dyDescent="0.3">
      <c r="A6" s="16" t="s">
        <v>6</v>
      </c>
      <c r="B6" s="20">
        <v>661306</v>
      </c>
      <c r="C6" s="21">
        <v>418848718.31</v>
      </c>
      <c r="D6" s="21">
        <v>633.37</v>
      </c>
      <c r="E6" s="21">
        <v>529.52</v>
      </c>
    </row>
    <row r="7" spans="1:5" x14ac:dyDescent="0.3">
      <c r="A7" s="16" t="s">
        <v>7</v>
      </c>
      <c r="B7" s="20">
        <v>206139</v>
      </c>
      <c r="C7" s="21">
        <v>132921814.62</v>
      </c>
      <c r="D7" s="21">
        <v>644.82000000000005</v>
      </c>
      <c r="E7" s="21">
        <v>563.04</v>
      </c>
    </row>
    <row r="8" spans="1:5" x14ac:dyDescent="0.3">
      <c r="A8" s="16" t="s">
        <v>8</v>
      </c>
      <c r="B8" s="20">
        <v>46672</v>
      </c>
      <c r="C8" s="21">
        <v>37653548.450000003</v>
      </c>
      <c r="D8" s="21">
        <v>806.77</v>
      </c>
      <c r="E8" s="21">
        <v>846</v>
      </c>
    </row>
    <row r="9" spans="1:5" x14ac:dyDescent="0.3">
      <c r="A9" s="220" t="s">
        <v>599</v>
      </c>
      <c r="B9" s="20">
        <v>35342</v>
      </c>
      <c r="C9" s="21">
        <v>13271059.34</v>
      </c>
      <c r="D9" s="21">
        <v>375.5</v>
      </c>
      <c r="E9" s="21">
        <v>418.95</v>
      </c>
    </row>
    <row r="10" spans="1:5" x14ac:dyDescent="0.3">
      <c r="A10" s="16"/>
      <c r="B10" s="17"/>
      <c r="C10" s="18"/>
      <c r="D10" s="18"/>
      <c r="E10" s="7"/>
    </row>
    <row r="11" spans="1:5" x14ac:dyDescent="0.3">
      <c r="A11" s="10" t="s">
        <v>9</v>
      </c>
      <c r="B11" s="23">
        <f>SUM(B12:B15)</f>
        <v>1416176</v>
      </c>
      <c r="C11" s="23">
        <f>SUM(C12:C15)</f>
        <v>277695666.75</v>
      </c>
      <c r="D11" s="24">
        <f>C11/B11</f>
        <v>196.08838643643162</v>
      </c>
      <c r="E11" s="7"/>
    </row>
    <row r="12" spans="1:5" x14ac:dyDescent="0.3">
      <c r="A12" s="16" t="s">
        <v>5</v>
      </c>
      <c r="B12" s="20">
        <v>1022004</v>
      </c>
      <c r="C12" s="21">
        <v>226370443.40000001</v>
      </c>
      <c r="D12" s="21">
        <v>221.5</v>
      </c>
      <c r="E12" s="21">
        <v>199.89</v>
      </c>
    </row>
    <row r="13" spans="1:5" x14ac:dyDescent="0.3">
      <c r="A13" s="16" t="s">
        <v>6</v>
      </c>
      <c r="B13" s="20">
        <v>320542</v>
      </c>
      <c r="C13" s="21">
        <v>41229208.299999997</v>
      </c>
      <c r="D13" s="21">
        <v>128.62</v>
      </c>
      <c r="E13" s="21">
        <v>119.57</v>
      </c>
    </row>
    <row r="14" spans="1:5" x14ac:dyDescent="0.3">
      <c r="A14" s="16" t="s">
        <v>7</v>
      </c>
      <c r="B14" s="20">
        <v>73630</v>
      </c>
      <c r="C14" s="21">
        <v>10096015.050000001</v>
      </c>
      <c r="D14" s="21">
        <v>137.12</v>
      </c>
      <c r="E14" s="21">
        <v>124.84</v>
      </c>
    </row>
    <row r="15" spans="1:5" x14ac:dyDescent="0.3">
      <c r="A15" s="16" t="s">
        <v>8</v>
      </c>
      <c r="B15" s="20">
        <v>0</v>
      </c>
      <c r="C15" s="21">
        <v>0</v>
      </c>
      <c r="D15" s="21">
        <v>0</v>
      </c>
      <c r="E15" s="21" t="s">
        <v>430</v>
      </c>
    </row>
    <row r="16" spans="1:5" x14ac:dyDescent="0.3">
      <c r="A16" s="16"/>
      <c r="B16" s="20"/>
      <c r="C16" s="21"/>
      <c r="D16" s="21"/>
      <c r="E16" s="7"/>
    </row>
    <row r="17" spans="1:5" x14ac:dyDescent="0.3">
      <c r="A17" s="10" t="s">
        <v>433</v>
      </c>
      <c r="B17" s="23">
        <f>SUM(B18:B21)</f>
        <v>445592</v>
      </c>
      <c r="C17" s="23">
        <f>SUM(C18:C21)</f>
        <v>51795777.390000001</v>
      </c>
      <c r="D17" s="24">
        <f>C17/B17</f>
        <v>116.24036650119392</v>
      </c>
      <c r="E17" s="7"/>
    </row>
    <row r="18" spans="1:5" x14ac:dyDescent="0.3">
      <c r="A18" s="16" t="s">
        <v>5</v>
      </c>
      <c r="B18" s="20">
        <v>368414</v>
      </c>
      <c r="C18" s="21">
        <v>45982115.950000003</v>
      </c>
      <c r="D18" s="21">
        <v>124.81</v>
      </c>
      <c r="E18" s="21">
        <v>106.01</v>
      </c>
    </row>
    <row r="19" spans="1:5" x14ac:dyDescent="0.3">
      <c r="A19" s="16" t="s">
        <v>6</v>
      </c>
      <c r="B19" s="20">
        <v>77162</v>
      </c>
      <c r="C19" s="21">
        <v>5807184</v>
      </c>
      <c r="D19" s="21">
        <v>75.260000000000005</v>
      </c>
      <c r="E19" s="21">
        <v>50.76</v>
      </c>
    </row>
    <row r="20" spans="1:5" x14ac:dyDescent="0.3">
      <c r="A20" s="16" t="s">
        <v>7</v>
      </c>
      <c r="B20" s="20">
        <v>16</v>
      </c>
      <c r="C20" s="21">
        <v>6477.44</v>
      </c>
      <c r="D20" s="21">
        <v>404.84</v>
      </c>
      <c r="E20" s="21">
        <v>440</v>
      </c>
    </row>
    <row r="21" spans="1:5" x14ac:dyDescent="0.3">
      <c r="A21" s="16" t="s">
        <v>8</v>
      </c>
      <c r="B21" s="20">
        <v>0</v>
      </c>
      <c r="C21" s="21">
        <v>0</v>
      </c>
      <c r="D21" s="21">
        <v>0</v>
      </c>
      <c r="E21" s="209" t="s">
        <v>430</v>
      </c>
    </row>
    <row r="22" spans="1:5" x14ac:dyDescent="0.3">
      <c r="A22" s="16"/>
      <c r="B22" s="85"/>
      <c r="C22" s="86"/>
      <c r="D22" s="86"/>
      <c r="E22" s="74"/>
    </row>
    <row r="23" spans="1:5" s="2" customFormat="1" x14ac:dyDescent="0.3">
      <c r="A23" s="10" t="s">
        <v>634</v>
      </c>
      <c r="B23" s="23">
        <v>0</v>
      </c>
      <c r="C23" s="24">
        <f>SUM(C24:C27)</f>
        <v>0</v>
      </c>
      <c r="D23" s="24">
        <v>0</v>
      </c>
      <c r="E23" s="20" t="s">
        <v>430</v>
      </c>
    </row>
    <row r="24" spans="1:5" x14ac:dyDescent="0.3">
      <c r="A24" s="16" t="s">
        <v>5</v>
      </c>
      <c r="B24" s="20">
        <v>0</v>
      </c>
      <c r="C24" s="21">
        <v>0</v>
      </c>
      <c r="D24" s="21">
        <v>0</v>
      </c>
      <c r="E24" s="21" t="s">
        <v>430</v>
      </c>
    </row>
    <row r="25" spans="1:5" x14ac:dyDescent="0.3">
      <c r="A25" s="16" t="s">
        <v>6</v>
      </c>
      <c r="B25" s="20">
        <v>0</v>
      </c>
      <c r="C25" s="21">
        <v>0</v>
      </c>
      <c r="D25" s="21">
        <v>0</v>
      </c>
      <c r="E25" s="21" t="s">
        <v>430</v>
      </c>
    </row>
    <row r="26" spans="1:5" x14ac:dyDescent="0.3">
      <c r="A26" s="16" t="s">
        <v>7</v>
      </c>
      <c r="B26" s="20">
        <v>0</v>
      </c>
      <c r="C26" s="21">
        <v>0</v>
      </c>
      <c r="D26" s="21">
        <v>0</v>
      </c>
      <c r="E26" s="21" t="s">
        <v>430</v>
      </c>
    </row>
    <row r="27" spans="1:5" x14ac:dyDescent="0.3">
      <c r="A27" s="16" t="s">
        <v>8</v>
      </c>
      <c r="B27" s="20">
        <v>0</v>
      </c>
      <c r="C27" s="21">
        <v>0</v>
      </c>
      <c r="D27" s="21">
        <v>0</v>
      </c>
      <c r="E27" s="21" t="s">
        <v>430</v>
      </c>
    </row>
    <row r="28" spans="1:5" ht="15.6" x14ac:dyDescent="0.3">
      <c r="A28" s="66" t="s">
        <v>10</v>
      </c>
      <c r="B28" s="67">
        <f>B4+B11+B17+B23</f>
        <v>4785564</v>
      </c>
      <c r="C28" s="68">
        <f>C4+C11+C17+C23</f>
        <v>2864900012.29</v>
      </c>
      <c r="D28" s="94"/>
      <c r="E28" s="94"/>
    </row>
    <row r="29" spans="1:5" x14ac:dyDescent="0.3">
      <c r="E29" s="19"/>
    </row>
    <row r="30" spans="1:5" x14ac:dyDescent="0.3">
      <c r="A30" s="9"/>
    </row>
  </sheetData>
  <mergeCells count="1">
    <mergeCell ref="A1:E1"/>
  </mergeCells>
  <pageMargins left="0.32" right="0.26" top="0.74803149606299213" bottom="0.74803149606299213" header="0.31496062992125984" footer="0.31496062992125984"/>
  <pageSetup paperSize="9" orientation="portrait" r:id="rId1"/>
  <headerFooter>
    <oddFooter>&amp;C&amp;P/&amp;N&amp;R&amp;D &amp;T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F28"/>
  <sheetViews>
    <sheetView workbookViewId="0">
      <selection activeCell="D11" sqref="D11"/>
    </sheetView>
  </sheetViews>
  <sheetFormatPr defaultRowHeight="14.4" x14ac:dyDescent="0.3"/>
  <cols>
    <col min="1" max="1" width="35.33203125" bestFit="1" customWidth="1"/>
    <col min="2" max="2" width="14.88671875" customWidth="1"/>
    <col min="3" max="3" width="20.6640625" customWidth="1"/>
    <col min="4" max="4" width="15.109375" bestFit="1" customWidth="1"/>
    <col min="5" max="5" width="12.6640625" customWidth="1"/>
  </cols>
  <sheetData>
    <row r="1" spans="1:5" ht="15.6" x14ac:dyDescent="0.3">
      <c r="A1" s="426" t="s">
        <v>682</v>
      </c>
      <c r="B1" s="426"/>
      <c r="C1" s="426"/>
      <c r="D1" s="426"/>
      <c r="E1" s="426"/>
    </row>
    <row r="2" spans="1:5" x14ac:dyDescent="0.3">
      <c r="A2" s="39"/>
    </row>
    <row r="3" spans="1:5" ht="15.6" x14ac:dyDescent="0.3">
      <c r="A3" s="65" t="s">
        <v>0</v>
      </c>
      <c r="B3" s="60" t="s">
        <v>1</v>
      </c>
      <c r="C3" s="60" t="s">
        <v>2</v>
      </c>
      <c r="D3" s="60" t="s">
        <v>3</v>
      </c>
      <c r="E3" s="60" t="s">
        <v>432</v>
      </c>
    </row>
    <row r="4" spans="1:5" x14ac:dyDescent="0.3">
      <c r="A4" s="10" t="s">
        <v>4</v>
      </c>
      <c r="B4" s="23">
        <f>B5+B6+B7+B8+B9</f>
        <v>2923796</v>
      </c>
      <c r="C4" s="24">
        <f>C5+C6+C7+C8+C9</f>
        <v>2350024034.1099997</v>
      </c>
      <c r="D4" s="24">
        <f>C4/B4</f>
        <v>803.75786618149823</v>
      </c>
      <c r="E4" s="24"/>
    </row>
    <row r="5" spans="1:5" x14ac:dyDescent="0.3">
      <c r="A5" s="16" t="s">
        <v>5</v>
      </c>
      <c r="B5" s="20">
        <v>1974337</v>
      </c>
      <c r="C5" s="21">
        <v>1784397214.0599999</v>
      </c>
      <c r="D5" s="21">
        <v>903.8</v>
      </c>
      <c r="E5" s="21">
        <v>814.69</v>
      </c>
    </row>
    <row r="6" spans="1:5" x14ac:dyDescent="0.3">
      <c r="A6" s="16" t="s">
        <v>6</v>
      </c>
      <c r="B6" s="20">
        <v>661306</v>
      </c>
      <c r="C6" s="21">
        <v>389792851.68000001</v>
      </c>
      <c r="D6" s="21">
        <v>589.42999999999995</v>
      </c>
      <c r="E6" s="21">
        <v>495.34</v>
      </c>
    </row>
    <row r="7" spans="1:5" x14ac:dyDescent="0.3">
      <c r="A7" s="16" t="s">
        <v>7</v>
      </c>
      <c r="B7" s="20">
        <v>206139</v>
      </c>
      <c r="C7" s="21">
        <v>125600502.12</v>
      </c>
      <c r="D7" s="21">
        <v>609.29999999999995</v>
      </c>
      <c r="E7" s="21">
        <v>530.02</v>
      </c>
    </row>
    <row r="8" spans="1:5" x14ac:dyDescent="0.3">
      <c r="A8" s="16" t="s">
        <v>8</v>
      </c>
      <c r="B8" s="20">
        <v>46672</v>
      </c>
      <c r="C8" s="21">
        <v>37256235.060000002</v>
      </c>
      <c r="D8" s="21">
        <v>798.26</v>
      </c>
      <c r="E8" s="21">
        <v>846</v>
      </c>
    </row>
    <row r="9" spans="1:5" x14ac:dyDescent="0.3">
      <c r="A9" s="220" t="s">
        <v>599</v>
      </c>
      <c r="B9" s="20">
        <v>35342</v>
      </c>
      <c r="C9" s="21">
        <v>12977231.189999999</v>
      </c>
      <c r="D9" s="21">
        <v>367.19</v>
      </c>
      <c r="E9" s="21">
        <v>393.81</v>
      </c>
    </row>
    <row r="10" spans="1:5" x14ac:dyDescent="0.3">
      <c r="A10" s="16"/>
      <c r="B10" s="17"/>
      <c r="C10" s="18"/>
      <c r="D10" s="18"/>
      <c r="E10" s="7"/>
    </row>
    <row r="11" spans="1:5" x14ac:dyDescent="0.3">
      <c r="A11" s="10" t="s">
        <v>9</v>
      </c>
      <c r="B11" s="23">
        <f>B12+B13+B14+B15</f>
        <v>1416176</v>
      </c>
      <c r="C11" s="24">
        <f>C12+C13+C14+C15</f>
        <v>252395547.75999999</v>
      </c>
      <c r="D11" s="24">
        <f>C11/B11</f>
        <v>178.22329128582888</v>
      </c>
      <c r="E11" s="7"/>
    </row>
    <row r="12" spans="1:5" x14ac:dyDescent="0.3">
      <c r="A12" s="16" t="s">
        <v>5</v>
      </c>
      <c r="B12" s="20">
        <v>1022004</v>
      </c>
      <c r="C12" s="21">
        <v>204618593.75999999</v>
      </c>
      <c r="D12" s="21">
        <v>200.21</v>
      </c>
      <c r="E12" s="21">
        <v>187.36</v>
      </c>
    </row>
    <row r="13" spans="1:5" x14ac:dyDescent="0.3">
      <c r="A13" s="16" t="s">
        <v>6</v>
      </c>
      <c r="B13" s="20">
        <v>320542</v>
      </c>
      <c r="C13" s="21">
        <v>38405202.950000003</v>
      </c>
      <c r="D13" s="21">
        <v>119.81</v>
      </c>
      <c r="E13" s="21">
        <v>112.44</v>
      </c>
    </row>
    <row r="14" spans="1:5" x14ac:dyDescent="0.3">
      <c r="A14" s="16" t="s">
        <v>7</v>
      </c>
      <c r="B14" s="20">
        <v>73630</v>
      </c>
      <c r="C14" s="21">
        <v>9371751.0500000007</v>
      </c>
      <c r="D14" s="21">
        <v>127.28</v>
      </c>
      <c r="E14" s="21">
        <v>117.39</v>
      </c>
    </row>
    <row r="15" spans="1:5" x14ac:dyDescent="0.3">
      <c r="A15" s="16" t="s">
        <v>8</v>
      </c>
      <c r="B15" s="20">
        <v>0</v>
      </c>
      <c r="C15" s="21">
        <v>0</v>
      </c>
      <c r="D15" s="21">
        <v>0</v>
      </c>
      <c r="E15" s="21" t="s">
        <v>430</v>
      </c>
    </row>
    <row r="16" spans="1:5" x14ac:dyDescent="0.3">
      <c r="A16" s="16"/>
      <c r="B16" s="20"/>
      <c r="C16" s="21"/>
      <c r="D16" s="21"/>
      <c r="E16" s="7"/>
    </row>
    <row r="17" spans="1:6" x14ac:dyDescent="0.3">
      <c r="A17" s="10" t="s">
        <v>433</v>
      </c>
      <c r="B17" s="23">
        <f>B18+B19+B20</f>
        <v>445592</v>
      </c>
      <c r="C17" s="24">
        <f>C18+C19+C20</f>
        <v>51432631.709999993</v>
      </c>
      <c r="D17" s="24">
        <f>C17/B17</f>
        <v>115.42539298281835</v>
      </c>
      <c r="E17" s="7"/>
    </row>
    <row r="18" spans="1:6" x14ac:dyDescent="0.3">
      <c r="A18" s="16" t="s">
        <v>5</v>
      </c>
      <c r="B18" s="20">
        <v>368414</v>
      </c>
      <c r="C18" s="21">
        <v>45653540.93</v>
      </c>
      <c r="D18" s="21">
        <v>123.92</v>
      </c>
      <c r="E18" s="21">
        <v>105.68</v>
      </c>
    </row>
    <row r="19" spans="1:6" x14ac:dyDescent="0.3">
      <c r="A19" s="16" t="s">
        <v>6</v>
      </c>
      <c r="B19" s="20">
        <v>77162</v>
      </c>
      <c r="C19" s="21">
        <v>5772638.4800000004</v>
      </c>
      <c r="D19" s="21">
        <v>74.81</v>
      </c>
      <c r="E19" s="21">
        <v>50.76</v>
      </c>
    </row>
    <row r="20" spans="1:6" x14ac:dyDescent="0.3">
      <c r="A20" s="16" t="s">
        <v>7</v>
      </c>
      <c r="B20" s="20">
        <v>16</v>
      </c>
      <c r="C20" s="21">
        <v>6452.3</v>
      </c>
      <c r="D20" s="21">
        <v>403.27</v>
      </c>
      <c r="E20" s="21">
        <v>440</v>
      </c>
    </row>
    <row r="21" spans="1:6" x14ac:dyDescent="0.3">
      <c r="A21" s="16" t="s">
        <v>8</v>
      </c>
      <c r="B21" s="20">
        <v>0</v>
      </c>
      <c r="C21" s="21">
        <v>0</v>
      </c>
      <c r="D21" s="21">
        <v>0</v>
      </c>
      <c r="E21" s="21" t="s">
        <v>430</v>
      </c>
    </row>
    <row r="22" spans="1:6" x14ac:dyDescent="0.3">
      <c r="A22" s="16"/>
      <c r="B22" s="85"/>
      <c r="C22" s="86"/>
      <c r="D22" s="86"/>
      <c r="E22" s="74"/>
    </row>
    <row r="23" spans="1:6" x14ac:dyDescent="0.3">
      <c r="A23" s="10" t="s">
        <v>634</v>
      </c>
      <c r="B23" s="23">
        <v>0</v>
      </c>
      <c r="C23" s="24">
        <v>0</v>
      </c>
      <c r="D23" s="24">
        <v>0</v>
      </c>
      <c r="E23" s="20" t="s">
        <v>430</v>
      </c>
    </row>
    <row r="24" spans="1:6" x14ac:dyDescent="0.3">
      <c r="A24" s="16" t="s">
        <v>5</v>
      </c>
      <c r="B24" s="20">
        <v>0</v>
      </c>
      <c r="C24" s="21">
        <v>0</v>
      </c>
      <c r="D24" s="21">
        <v>0</v>
      </c>
      <c r="E24" s="21" t="s">
        <v>430</v>
      </c>
      <c r="F24" t="s">
        <v>430</v>
      </c>
    </row>
    <row r="25" spans="1:6" x14ac:dyDescent="0.3">
      <c r="A25" s="16" t="s">
        <v>6</v>
      </c>
      <c r="B25" s="20">
        <v>0</v>
      </c>
      <c r="C25" s="21">
        <v>0</v>
      </c>
      <c r="D25" s="21">
        <v>0</v>
      </c>
      <c r="E25" s="21" t="s">
        <v>430</v>
      </c>
      <c r="F25" t="s">
        <v>430</v>
      </c>
    </row>
    <row r="26" spans="1:6" x14ac:dyDescent="0.3">
      <c r="A26" s="16" t="s">
        <v>7</v>
      </c>
      <c r="B26" s="20">
        <v>0</v>
      </c>
      <c r="C26" s="21">
        <v>0</v>
      </c>
      <c r="D26" s="21">
        <v>0</v>
      </c>
      <c r="E26" s="21" t="s">
        <v>430</v>
      </c>
      <c r="F26" t="s">
        <v>430</v>
      </c>
    </row>
    <row r="27" spans="1:6" x14ac:dyDescent="0.3">
      <c r="A27" s="16" t="s">
        <v>8</v>
      </c>
      <c r="B27" s="20">
        <v>0</v>
      </c>
      <c r="C27" s="21">
        <v>0</v>
      </c>
      <c r="D27" s="21">
        <v>0</v>
      </c>
      <c r="E27" s="21" t="s">
        <v>430</v>
      </c>
      <c r="F27" t="s">
        <v>430</v>
      </c>
    </row>
    <row r="28" spans="1:6" ht="15.6" x14ac:dyDescent="0.3">
      <c r="A28" s="66" t="s">
        <v>10</v>
      </c>
      <c r="B28" s="67">
        <f>B4+B11+B17+B23</f>
        <v>4785564</v>
      </c>
      <c r="C28" s="68">
        <f>C4+C11+C17+C23</f>
        <v>2653852213.5799999</v>
      </c>
      <c r="D28" s="94"/>
      <c r="E28" s="94"/>
    </row>
  </sheetData>
  <mergeCells count="1">
    <mergeCell ref="A1:E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29"/>
  <sheetViews>
    <sheetView workbookViewId="0">
      <selection sqref="A1:F1"/>
    </sheetView>
  </sheetViews>
  <sheetFormatPr defaultColWidth="9.109375" defaultRowHeight="14.4" x14ac:dyDescent="0.3"/>
  <cols>
    <col min="1" max="1" width="32.33203125" customWidth="1"/>
    <col min="2" max="2" width="15.44140625" customWidth="1"/>
    <col min="3" max="3" width="22" customWidth="1"/>
    <col min="4" max="4" width="19" customWidth="1"/>
    <col min="5" max="5" width="20.109375" customWidth="1"/>
    <col min="6" max="6" width="18.109375" bestFit="1" customWidth="1"/>
  </cols>
  <sheetData>
    <row r="1" spans="1:10" s="2" customFormat="1" ht="15.6" x14ac:dyDescent="0.3">
      <c r="A1" s="426" t="s">
        <v>693</v>
      </c>
      <c r="B1" s="426"/>
      <c r="C1" s="426"/>
      <c r="D1" s="426"/>
      <c r="E1" s="426"/>
      <c r="F1" s="426"/>
    </row>
    <row r="2" spans="1:10" x14ac:dyDescent="0.3">
      <c r="A2" s="39"/>
    </row>
    <row r="3" spans="1:10" s="42" customFormat="1" ht="46.8" x14ac:dyDescent="0.3">
      <c r="A3" s="87" t="s">
        <v>11</v>
      </c>
      <c r="B3" s="87" t="s">
        <v>601</v>
      </c>
      <c r="C3" s="87" t="s">
        <v>602</v>
      </c>
      <c r="D3" s="221" t="s">
        <v>603</v>
      </c>
      <c r="E3" s="221" t="s">
        <v>604</v>
      </c>
      <c r="F3" s="221" t="s">
        <v>605</v>
      </c>
    </row>
    <row r="4" spans="1:10" x14ac:dyDescent="0.3">
      <c r="A4" s="1" t="s">
        <v>5</v>
      </c>
      <c r="B4" s="311">
        <v>1948647</v>
      </c>
      <c r="C4" s="312">
        <v>2373081720.1599998</v>
      </c>
      <c r="D4" s="313" t="s">
        <v>683</v>
      </c>
      <c r="E4" s="312">
        <v>134218829.33000001</v>
      </c>
      <c r="F4" s="313" t="s">
        <v>684</v>
      </c>
    </row>
    <row r="5" spans="1:10" x14ac:dyDescent="0.3">
      <c r="A5" s="1" t="s">
        <v>6</v>
      </c>
      <c r="B5" s="311">
        <v>376232</v>
      </c>
      <c r="C5" s="312">
        <v>291849749.54000002</v>
      </c>
      <c r="D5" s="313" t="s">
        <v>687</v>
      </c>
      <c r="E5" s="312">
        <v>16100163.51</v>
      </c>
      <c r="F5" s="313" t="s">
        <v>688</v>
      </c>
    </row>
    <row r="6" spans="1:10" ht="15" customHeight="1" x14ac:dyDescent="0.3">
      <c r="A6" s="1" t="s">
        <v>45</v>
      </c>
      <c r="B6" s="311">
        <v>173152</v>
      </c>
      <c r="C6" s="312">
        <v>127766368.08</v>
      </c>
      <c r="D6" s="313" t="s">
        <v>689</v>
      </c>
      <c r="E6" s="312">
        <v>6583392.4800000004</v>
      </c>
      <c r="F6" s="313" t="s">
        <v>690</v>
      </c>
    </row>
    <row r="7" spans="1:10" x14ac:dyDescent="0.3">
      <c r="A7" s="1" t="s">
        <v>599</v>
      </c>
      <c r="B7" s="311">
        <v>11825</v>
      </c>
      <c r="C7" s="312">
        <v>5020034.5</v>
      </c>
      <c r="D7" s="313" t="s">
        <v>685</v>
      </c>
      <c r="E7" s="312">
        <v>299123.5</v>
      </c>
      <c r="F7" s="313" t="s">
        <v>686</v>
      </c>
    </row>
    <row r="8" spans="1:10" ht="15" customHeight="1" x14ac:dyDescent="0.3">
      <c r="A8" s="1" t="s">
        <v>8</v>
      </c>
      <c r="B8" s="311">
        <v>29768</v>
      </c>
      <c r="C8" s="312">
        <v>13635218.369999999</v>
      </c>
      <c r="D8" s="313" t="s">
        <v>691</v>
      </c>
      <c r="E8" s="312">
        <v>299368.25</v>
      </c>
      <c r="F8" s="313" t="s">
        <v>692</v>
      </c>
    </row>
    <row r="9" spans="1:10" ht="15.6" x14ac:dyDescent="0.3">
      <c r="A9" s="66" t="s">
        <v>10</v>
      </c>
      <c r="B9" s="319">
        <v>2539624</v>
      </c>
      <c r="C9" s="318">
        <v>2811353090.6499996</v>
      </c>
      <c r="D9" s="328"/>
      <c r="E9" s="360">
        <v>157500877.06999999</v>
      </c>
      <c r="F9" s="306"/>
    </row>
    <row r="10" spans="1:10" ht="15" customHeight="1" x14ac:dyDescent="0.3"/>
    <row r="11" spans="1:10" ht="15.6" x14ac:dyDescent="0.3">
      <c r="A11" s="426" t="s">
        <v>679</v>
      </c>
      <c r="B11" s="426"/>
      <c r="C11" s="426"/>
      <c r="D11" s="426"/>
      <c r="E11" s="426"/>
      <c r="F11" s="426"/>
    </row>
    <row r="12" spans="1:10" x14ac:dyDescent="0.3">
      <c r="A12" s="39"/>
    </row>
    <row r="13" spans="1:10" ht="46.8" x14ac:dyDescent="0.3">
      <c r="A13" s="87" t="s">
        <v>11</v>
      </c>
      <c r="B13" s="87" t="s">
        <v>601</v>
      </c>
      <c r="C13" s="87" t="s">
        <v>602</v>
      </c>
      <c r="D13" s="221" t="s">
        <v>603</v>
      </c>
      <c r="E13" s="221" t="s">
        <v>604</v>
      </c>
      <c r="F13" s="221" t="s">
        <v>605</v>
      </c>
      <c r="J13" s="9"/>
    </row>
    <row r="14" spans="1:10" x14ac:dyDescent="0.3">
      <c r="A14" s="1" t="s">
        <v>5</v>
      </c>
      <c r="B14" s="311">
        <v>1946691</v>
      </c>
      <c r="C14" s="312">
        <v>2368129847.04</v>
      </c>
      <c r="D14" s="313" t="s">
        <v>669</v>
      </c>
      <c r="E14" s="312">
        <v>133938349.33</v>
      </c>
      <c r="F14" s="313" t="s">
        <v>670</v>
      </c>
    </row>
    <row r="15" spans="1:10" x14ac:dyDescent="0.3">
      <c r="A15" s="1" t="s">
        <v>6</v>
      </c>
      <c r="B15" s="311">
        <v>376341</v>
      </c>
      <c r="C15" s="312">
        <v>291596685.38</v>
      </c>
      <c r="D15" s="313" t="s">
        <v>673</v>
      </c>
      <c r="E15" s="312">
        <v>16088358.32</v>
      </c>
      <c r="F15" s="313" t="s">
        <v>674</v>
      </c>
    </row>
    <row r="16" spans="1:10" x14ac:dyDescent="0.3">
      <c r="A16" s="1" t="s">
        <v>45</v>
      </c>
      <c r="B16" s="311">
        <v>173276</v>
      </c>
      <c r="C16" s="312">
        <v>127811791.41</v>
      </c>
      <c r="D16" s="313" t="s">
        <v>675</v>
      </c>
      <c r="E16" s="312">
        <v>6588500.2699999996</v>
      </c>
      <c r="F16" s="313" t="s">
        <v>676</v>
      </c>
    </row>
    <row r="17" spans="1:6" x14ac:dyDescent="0.3">
      <c r="A17" s="1" t="s">
        <v>599</v>
      </c>
      <c r="B17" s="311">
        <v>11922</v>
      </c>
      <c r="C17" s="312">
        <v>5060159.58</v>
      </c>
      <c r="D17" s="313" t="s">
        <v>671</v>
      </c>
      <c r="E17" s="312">
        <v>301433.07</v>
      </c>
      <c r="F17" s="313" t="s">
        <v>672</v>
      </c>
    </row>
    <row r="18" spans="1:6" x14ac:dyDescent="0.3">
      <c r="A18" s="1" t="s">
        <v>8</v>
      </c>
      <c r="B18" s="311">
        <v>29539</v>
      </c>
      <c r="C18" s="312">
        <v>13507771.359999999</v>
      </c>
      <c r="D18" s="313" t="s">
        <v>677</v>
      </c>
      <c r="E18" s="312">
        <v>295947.83</v>
      </c>
      <c r="F18" s="313" t="s">
        <v>678</v>
      </c>
    </row>
    <row r="19" spans="1:6" ht="15.6" x14ac:dyDescent="0.3">
      <c r="A19" s="66" t="s">
        <v>10</v>
      </c>
      <c r="B19" s="319">
        <v>2537769</v>
      </c>
      <c r="C19" s="318">
        <v>2806106254.77</v>
      </c>
      <c r="D19" s="328"/>
      <c r="E19" s="318">
        <v>157212588.82000002</v>
      </c>
      <c r="F19" s="306"/>
    </row>
    <row r="21" spans="1:6" ht="15.6" x14ac:dyDescent="0.3">
      <c r="A21" s="426" t="s">
        <v>667</v>
      </c>
      <c r="B21" s="426"/>
      <c r="C21" s="426"/>
      <c r="D21" s="426"/>
      <c r="E21" s="426"/>
      <c r="F21" s="426"/>
    </row>
    <row r="22" spans="1:6" x14ac:dyDescent="0.3">
      <c r="A22" s="39"/>
    </row>
    <row r="23" spans="1:6" ht="46.8" x14ac:dyDescent="0.3">
      <c r="A23" s="87" t="s">
        <v>11</v>
      </c>
      <c r="B23" s="87" t="s">
        <v>601</v>
      </c>
      <c r="C23" s="87" t="s">
        <v>602</v>
      </c>
      <c r="D23" s="221" t="s">
        <v>603</v>
      </c>
      <c r="E23" s="221" t="s">
        <v>604</v>
      </c>
      <c r="F23" s="221" t="s">
        <v>605</v>
      </c>
    </row>
    <row r="24" spans="1:6" x14ac:dyDescent="0.3">
      <c r="A24" s="1" t="s">
        <v>5</v>
      </c>
      <c r="B24" s="311">
        <v>1944044</v>
      </c>
      <c r="C24" s="312">
        <v>2363026247.6399999</v>
      </c>
      <c r="D24" s="313" t="s">
        <v>657</v>
      </c>
      <c r="E24" s="312">
        <v>133655406.28</v>
      </c>
      <c r="F24" s="313" t="s">
        <v>658</v>
      </c>
    </row>
    <row r="25" spans="1:6" x14ac:dyDescent="0.3">
      <c r="A25" s="1" t="s">
        <v>6</v>
      </c>
      <c r="B25" s="311">
        <v>376256</v>
      </c>
      <c r="C25" s="312">
        <v>291351343.51999998</v>
      </c>
      <c r="D25" s="313" t="s">
        <v>661</v>
      </c>
      <c r="E25" s="312">
        <v>16075308.470000001</v>
      </c>
      <c r="F25" s="313" t="s">
        <v>662</v>
      </c>
    </row>
    <row r="26" spans="1:6" x14ac:dyDescent="0.3">
      <c r="A26" s="1" t="s">
        <v>45</v>
      </c>
      <c r="B26" s="311">
        <v>172819</v>
      </c>
      <c r="C26" s="312">
        <v>127466316.62</v>
      </c>
      <c r="D26" s="313" t="s">
        <v>663</v>
      </c>
      <c r="E26" s="312">
        <v>6570535.1600000001</v>
      </c>
      <c r="F26" s="313" t="s">
        <v>664</v>
      </c>
    </row>
    <row r="27" spans="1:6" x14ac:dyDescent="0.3">
      <c r="A27" s="1" t="s">
        <v>599</v>
      </c>
      <c r="B27" s="311">
        <v>12041</v>
      </c>
      <c r="C27" s="312">
        <v>5110834.17</v>
      </c>
      <c r="D27" s="313" t="s">
        <v>659</v>
      </c>
      <c r="E27" s="312">
        <v>304470.48</v>
      </c>
      <c r="F27" s="313" t="s">
        <v>660</v>
      </c>
    </row>
    <row r="28" spans="1:6" x14ac:dyDescent="0.3">
      <c r="A28" s="1" t="s">
        <v>8</v>
      </c>
      <c r="B28" s="311">
        <v>29422</v>
      </c>
      <c r="C28" s="312">
        <v>13438652.15</v>
      </c>
      <c r="D28" s="313" t="s">
        <v>665</v>
      </c>
      <c r="E28" s="312">
        <v>293306.67</v>
      </c>
      <c r="F28" s="313" t="s">
        <v>666</v>
      </c>
    </row>
    <row r="29" spans="1:6" ht="15.6" x14ac:dyDescent="0.3">
      <c r="A29" s="66" t="s">
        <v>10</v>
      </c>
      <c r="B29" s="319">
        <v>2534582</v>
      </c>
      <c r="C29" s="318">
        <v>2800393394.0999999</v>
      </c>
      <c r="D29" s="328"/>
      <c r="E29" s="318">
        <v>156899027.05999997</v>
      </c>
      <c r="F29" s="306"/>
    </row>
  </sheetData>
  <mergeCells count="3">
    <mergeCell ref="A1:F1"/>
    <mergeCell ref="A11:F11"/>
    <mergeCell ref="A21:F21"/>
  </mergeCells>
  <pageMargins left="0.70866141732283472" right="0.70866141732283472" top="0.74803149606299213" bottom="0.74803149606299213" header="0.31496062992125984" footer="0.31496062992125984"/>
  <pageSetup paperSize="9" scale="68" orientation="portrait" r:id="rId1"/>
  <headerFooter>
    <oddFooter>&amp;C&amp;P/&amp;N&amp;R&amp;D &amp;T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</sheetPr>
  <dimension ref="A1:N53"/>
  <sheetViews>
    <sheetView workbookViewId="0">
      <selection activeCell="B12" sqref="B12"/>
    </sheetView>
  </sheetViews>
  <sheetFormatPr defaultColWidth="9.109375" defaultRowHeight="14.4" x14ac:dyDescent="0.3"/>
  <cols>
    <col min="1" max="1" width="23.6640625" bestFit="1" customWidth="1"/>
    <col min="2" max="2" width="11.88671875" customWidth="1"/>
    <col min="3" max="3" width="11.5546875" customWidth="1"/>
    <col min="4" max="4" width="11.109375" customWidth="1"/>
    <col min="5" max="5" width="11.33203125" customWidth="1"/>
    <col min="6" max="6" width="11" customWidth="1"/>
    <col min="7" max="7" width="12.109375" customWidth="1"/>
    <col min="8" max="8" width="11" customWidth="1"/>
    <col min="9" max="9" width="11.88671875" customWidth="1"/>
    <col min="10" max="10" width="12.5546875" customWidth="1"/>
    <col min="11" max="12" width="11.88671875" customWidth="1"/>
    <col min="13" max="13" width="12.6640625" customWidth="1"/>
  </cols>
  <sheetData>
    <row r="1" spans="1:13" ht="15.6" x14ac:dyDescent="0.3">
      <c r="A1" s="426" t="s">
        <v>695</v>
      </c>
      <c r="B1" s="426"/>
      <c r="C1" s="426"/>
      <c r="D1" s="426"/>
      <c r="E1" s="426"/>
      <c r="F1" s="426"/>
      <c r="G1" s="426"/>
      <c r="H1" s="426"/>
      <c r="I1" s="426"/>
      <c r="J1" s="426"/>
      <c r="K1" s="426"/>
      <c r="L1" s="426"/>
      <c r="M1" s="426"/>
    </row>
    <row r="2" spans="1:13" x14ac:dyDescent="0.3">
      <c r="A2" s="39"/>
      <c r="B2" s="8"/>
      <c r="C2" s="8"/>
      <c r="D2" s="9"/>
      <c r="E2" s="8"/>
      <c r="F2" s="9"/>
      <c r="G2" s="9"/>
      <c r="H2" s="8"/>
      <c r="I2" s="8"/>
      <c r="J2" s="9"/>
    </row>
    <row r="3" spans="1:13" ht="15.6" x14ac:dyDescent="0.3">
      <c r="A3" s="453" t="s">
        <v>18</v>
      </c>
      <c r="B3" s="486" t="s">
        <v>5</v>
      </c>
      <c r="C3" s="486"/>
      <c r="D3" s="486"/>
      <c r="E3" s="486" t="s">
        <v>6</v>
      </c>
      <c r="F3" s="486"/>
      <c r="G3" s="62"/>
      <c r="H3" s="486" t="s">
        <v>19</v>
      </c>
      <c r="I3" s="486"/>
      <c r="J3" s="486"/>
      <c r="K3" s="486" t="s">
        <v>20</v>
      </c>
      <c r="L3" s="486"/>
      <c r="M3" s="486"/>
    </row>
    <row r="4" spans="1:13" ht="15.6" x14ac:dyDescent="0.3">
      <c r="A4" s="485"/>
      <c r="B4" s="62" t="s">
        <v>1</v>
      </c>
      <c r="C4" s="69" t="s">
        <v>21</v>
      </c>
      <c r="D4" s="69" t="s">
        <v>432</v>
      </c>
      <c r="E4" s="62" t="s">
        <v>1</v>
      </c>
      <c r="F4" s="69" t="s">
        <v>21</v>
      </c>
      <c r="G4" s="69" t="s">
        <v>432</v>
      </c>
      <c r="H4" s="62" t="s">
        <v>1</v>
      </c>
      <c r="I4" s="69" t="s">
        <v>21</v>
      </c>
      <c r="J4" s="69" t="s">
        <v>432</v>
      </c>
      <c r="K4" s="62" t="s">
        <v>1</v>
      </c>
      <c r="L4" s="69" t="s">
        <v>21</v>
      </c>
      <c r="M4" s="69" t="s">
        <v>432</v>
      </c>
    </row>
    <row r="5" spans="1:13" x14ac:dyDescent="0.3">
      <c r="A5" s="10" t="s">
        <v>22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2"/>
    </row>
    <row r="6" spans="1:13" x14ac:dyDescent="0.3">
      <c r="A6" s="16" t="s">
        <v>435</v>
      </c>
      <c r="B6" s="26">
        <v>339688</v>
      </c>
      <c r="C6" s="54">
        <v>360.37</v>
      </c>
      <c r="D6" s="209">
        <v>411.01</v>
      </c>
      <c r="E6" s="173">
        <v>334404</v>
      </c>
      <c r="F6" s="209">
        <v>376.66</v>
      </c>
      <c r="G6" s="209">
        <v>414.81</v>
      </c>
      <c r="H6" s="173">
        <v>92733</v>
      </c>
      <c r="I6" s="209">
        <v>392.92</v>
      </c>
      <c r="J6" s="209">
        <v>394.23</v>
      </c>
      <c r="K6" s="173">
        <v>3141</v>
      </c>
      <c r="L6" s="209">
        <v>250.49</v>
      </c>
      <c r="M6" s="209">
        <v>200</v>
      </c>
    </row>
    <row r="7" spans="1:13" x14ac:dyDescent="0.3">
      <c r="A7" s="16" t="s">
        <v>436</v>
      </c>
      <c r="B7" s="26">
        <v>868477</v>
      </c>
      <c r="C7" s="54">
        <v>703.73</v>
      </c>
      <c r="D7" s="209">
        <v>673.08</v>
      </c>
      <c r="E7" s="173">
        <v>268473</v>
      </c>
      <c r="F7" s="209">
        <v>718.84</v>
      </c>
      <c r="G7" s="209">
        <v>711.12</v>
      </c>
      <c r="H7" s="173">
        <v>95017</v>
      </c>
      <c r="I7" s="209">
        <v>690.78</v>
      </c>
      <c r="J7" s="209">
        <v>671.23</v>
      </c>
      <c r="K7" s="173">
        <v>43503</v>
      </c>
      <c r="L7" s="209">
        <v>837.25</v>
      </c>
      <c r="M7" s="209">
        <v>846</v>
      </c>
    </row>
    <row r="8" spans="1:13" x14ac:dyDescent="0.3">
      <c r="A8" s="16" t="s">
        <v>437</v>
      </c>
      <c r="B8" s="26">
        <v>591168</v>
      </c>
      <c r="C8" s="54">
        <v>1215.07</v>
      </c>
      <c r="D8" s="209">
        <v>1200.6600000000001</v>
      </c>
      <c r="E8" s="173">
        <v>53419</v>
      </c>
      <c r="F8" s="209">
        <v>1153.58</v>
      </c>
      <c r="G8" s="209">
        <v>1128.24</v>
      </c>
      <c r="H8" s="173">
        <v>15389</v>
      </c>
      <c r="I8" s="209">
        <v>1173.98</v>
      </c>
      <c r="J8" s="209">
        <v>1135.1400000000001</v>
      </c>
      <c r="K8" s="173">
        <v>1</v>
      </c>
      <c r="L8" s="209">
        <v>1216.25</v>
      </c>
      <c r="M8" s="209">
        <v>1216.25</v>
      </c>
    </row>
    <row r="9" spans="1:13" x14ac:dyDescent="0.3">
      <c r="A9" s="16" t="s">
        <v>438</v>
      </c>
      <c r="B9" s="26">
        <v>125596</v>
      </c>
      <c r="C9" s="54">
        <v>1674.46</v>
      </c>
      <c r="D9" s="209">
        <v>1632.89</v>
      </c>
      <c r="E9" s="173">
        <v>3902</v>
      </c>
      <c r="F9" s="209">
        <v>1669.36</v>
      </c>
      <c r="G9" s="209">
        <v>1629.75</v>
      </c>
      <c r="H9" s="173">
        <v>2441</v>
      </c>
      <c r="I9" s="209">
        <v>1683.03</v>
      </c>
      <c r="J9" s="209">
        <v>1647.31</v>
      </c>
      <c r="K9" s="173">
        <v>27</v>
      </c>
      <c r="L9" s="209">
        <v>1680.23</v>
      </c>
      <c r="M9" s="209">
        <v>1680.23</v>
      </c>
    </row>
    <row r="10" spans="1:13" x14ac:dyDescent="0.3">
      <c r="A10" s="16" t="s">
        <v>439</v>
      </c>
      <c r="B10" s="26">
        <v>32285</v>
      </c>
      <c r="C10" s="54">
        <v>2187.61</v>
      </c>
      <c r="D10" s="209">
        <v>2149.33</v>
      </c>
      <c r="E10" s="173">
        <v>699</v>
      </c>
      <c r="F10" s="209">
        <v>2192.11</v>
      </c>
      <c r="G10" s="209">
        <v>2162.19</v>
      </c>
      <c r="H10" s="173">
        <v>403</v>
      </c>
      <c r="I10" s="209">
        <v>2185.96</v>
      </c>
      <c r="J10" s="209">
        <v>2158.11</v>
      </c>
      <c r="K10" s="173">
        <v>0</v>
      </c>
      <c r="L10" s="209">
        <v>0</v>
      </c>
      <c r="M10" s="209" t="s">
        <v>430</v>
      </c>
    </row>
    <row r="11" spans="1:13" x14ac:dyDescent="0.3">
      <c r="A11" s="16" t="s">
        <v>440</v>
      </c>
      <c r="B11" s="26">
        <v>17123</v>
      </c>
      <c r="C11" s="54">
        <v>3011.87</v>
      </c>
      <c r="D11" s="209">
        <v>2834.25</v>
      </c>
      <c r="E11" s="173">
        <v>409</v>
      </c>
      <c r="F11" s="209">
        <v>2884.06</v>
      </c>
      <c r="G11" s="209">
        <v>2797.44</v>
      </c>
      <c r="H11" s="173">
        <v>156</v>
      </c>
      <c r="I11" s="209">
        <v>3028.62</v>
      </c>
      <c r="J11" s="209">
        <v>2820.37</v>
      </c>
      <c r="K11" s="173">
        <v>0</v>
      </c>
      <c r="L11" s="209">
        <v>0</v>
      </c>
      <c r="M11" s="209" t="s">
        <v>430</v>
      </c>
    </row>
    <row r="12" spans="1:13" ht="15.6" x14ac:dyDescent="0.3">
      <c r="A12" s="70" t="s">
        <v>26</v>
      </c>
      <c r="B12" s="53">
        <f>SUM(B6:B11)</f>
        <v>1974337</v>
      </c>
      <c r="C12" s="71"/>
      <c r="D12" s="71"/>
      <c r="E12" s="53">
        <f>SUM(E6:E11)</f>
        <v>661306</v>
      </c>
      <c r="F12" s="71"/>
      <c r="G12" s="71"/>
      <c r="H12" s="53">
        <f>SUM(H6:H11)</f>
        <v>206139</v>
      </c>
      <c r="I12" s="71"/>
      <c r="J12" s="71"/>
      <c r="K12" s="53">
        <f>SUM(K6:K11)</f>
        <v>46672</v>
      </c>
      <c r="L12" s="71"/>
      <c r="M12" s="71"/>
    </row>
    <row r="13" spans="1:13" x14ac:dyDescent="0.3">
      <c r="A13" s="76" t="s">
        <v>27</v>
      </c>
      <c r="B13" s="27"/>
      <c r="C13" s="55"/>
      <c r="D13" s="55"/>
      <c r="E13" s="27"/>
      <c r="F13" s="55"/>
      <c r="G13" s="55"/>
      <c r="H13" s="27"/>
      <c r="I13" s="55"/>
      <c r="J13" s="55"/>
      <c r="K13" s="27"/>
      <c r="L13" s="55"/>
      <c r="M13" s="55"/>
    </row>
    <row r="14" spans="1:13" x14ac:dyDescent="0.3">
      <c r="A14" s="16" t="s">
        <v>441</v>
      </c>
      <c r="B14" s="26">
        <v>102553</v>
      </c>
      <c r="C14" s="172">
        <v>71.53</v>
      </c>
      <c r="D14" s="172">
        <v>76.31</v>
      </c>
      <c r="E14" s="26">
        <v>138631</v>
      </c>
      <c r="F14" s="172">
        <v>64.959999999999994</v>
      </c>
      <c r="G14" s="172">
        <v>69.64</v>
      </c>
      <c r="H14" s="26">
        <v>28613</v>
      </c>
      <c r="I14" s="172">
        <v>57.31</v>
      </c>
      <c r="J14" s="172">
        <v>59.16</v>
      </c>
      <c r="K14" s="172">
        <v>0</v>
      </c>
      <c r="L14" s="172">
        <v>0</v>
      </c>
      <c r="M14" s="172" t="s">
        <v>430</v>
      </c>
    </row>
    <row r="15" spans="1:13" x14ac:dyDescent="0.3">
      <c r="A15" s="16" t="s">
        <v>442</v>
      </c>
      <c r="B15" s="26">
        <v>489574</v>
      </c>
      <c r="C15" s="172">
        <v>159.53</v>
      </c>
      <c r="D15" s="172">
        <v>167.15</v>
      </c>
      <c r="E15" s="26">
        <v>154388</v>
      </c>
      <c r="F15" s="172">
        <v>144.41</v>
      </c>
      <c r="G15" s="172">
        <v>143.05000000000001</v>
      </c>
      <c r="H15" s="26">
        <v>34767</v>
      </c>
      <c r="I15" s="172">
        <v>144.59</v>
      </c>
      <c r="J15" s="172">
        <v>143.15</v>
      </c>
      <c r="K15" s="172">
        <v>0</v>
      </c>
      <c r="L15" s="172">
        <v>0</v>
      </c>
      <c r="M15" s="172" t="s">
        <v>430</v>
      </c>
    </row>
    <row r="16" spans="1:13" x14ac:dyDescent="0.3">
      <c r="A16" s="16" t="s">
        <v>443</v>
      </c>
      <c r="B16" s="26">
        <v>321258</v>
      </c>
      <c r="C16" s="172">
        <v>235.34</v>
      </c>
      <c r="D16" s="172">
        <v>228.49</v>
      </c>
      <c r="E16" s="26">
        <v>22575</v>
      </c>
      <c r="F16" s="172">
        <v>232.8</v>
      </c>
      <c r="G16" s="172">
        <v>225.38</v>
      </c>
      <c r="H16" s="26">
        <v>8222</v>
      </c>
      <c r="I16" s="172">
        <v>233.58</v>
      </c>
      <c r="J16" s="172">
        <v>229.73</v>
      </c>
      <c r="K16" s="172">
        <v>0</v>
      </c>
      <c r="L16" s="172">
        <v>0</v>
      </c>
      <c r="M16" s="172" t="s">
        <v>430</v>
      </c>
    </row>
    <row r="17" spans="1:13" x14ac:dyDescent="0.3">
      <c r="A17" s="16" t="s">
        <v>444</v>
      </c>
      <c r="B17" s="26">
        <v>70416</v>
      </c>
      <c r="C17" s="172">
        <v>341.94</v>
      </c>
      <c r="D17" s="172">
        <v>339.63</v>
      </c>
      <c r="E17" s="26">
        <v>3658</v>
      </c>
      <c r="F17" s="172">
        <v>335.59</v>
      </c>
      <c r="G17" s="172">
        <v>326.89</v>
      </c>
      <c r="H17" s="26">
        <v>1425</v>
      </c>
      <c r="I17" s="172">
        <v>341.2</v>
      </c>
      <c r="J17" s="172">
        <v>337.98</v>
      </c>
      <c r="K17" s="172">
        <v>0</v>
      </c>
      <c r="L17" s="172">
        <v>0</v>
      </c>
      <c r="M17" s="172" t="s">
        <v>430</v>
      </c>
    </row>
    <row r="18" spans="1:13" x14ac:dyDescent="0.3">
      <c r="A18" s="16" t="s">
        <v>445</v>
      </c>
      <c r="B18" s="26">
        <v>22959</v>
      </c>
      <c r="C18" s="172">
        <v>443.73</v>
      </c>
      <c r="D18" s="172">
        <v>440.58</v>
      </c>
      <c r="E18" s="26">
        <v>968</v>
      </c>
      <c r="F18" s="172">
        <v>439.06</v>
      </c>
      <c r="G18" s="172">
        <v>439.47</v>
      </c>
      <c r="H18" s="26">
        <v>409</v>
      </c>
      <c r="I18" s="172">
        <v>440.4</v>
      </c>
      <c r="J18" s="172">
        <v>436.47</v>
      </c>
      <c r="K18" s="172">
        <v>0</v>
      </c>
      <c r="L18" s="172">
        <v>0</v>
      </c>
      <c r="M18" s="172" t="s">
        <v>430</v>
      </c>
    </row>
    <row r="19" spans="1:13" x14ac:dyDescent="0.3">
      <c r="A19" s="75" t="s">
        <v>446</v>
      </c>
      <c r="B19" s="26">
        <v>14897</v>
      </c>
      <c r="C19" s="172">
        <v>597.41</v>
      </c>
      <c r="D19" s="172">
        <v>561.79</v>
      </c>
      <c r="E19" s="26">
        <v>314</v>
      </c>
      <c r="F19" s="172">
        <v>593.36</v>
      </c>
      <c r="G19" s="172">
        <v>552.6</v>
      </c>
      <c r="H19" s="26">
        <v>190</v>
      </c>
      <c r="I19" s="172">
        <v>598.63</v>
      </c>
      <c r="J19" s="172">
        <v>574.91999999999996</v>
      </c>
      <c r="K19" s="172">
        <v>0</v>
      </c>
      <c r="L19" s="172">
        <v>0</v>
      </c>
      <c r="M19" s="172" t="s">
        <v>430</v>
      </c>
    </row>
    <row r="20" spans="1:13" x14ac:dyDescent="0.3">
      <c r="A20" s="16" t="s">
        <v>447</v>
      </c>
      <c r="B20" s="26">
        <v>337</v>
      </c>
      <c r="C20" s="172">
        <v>1176.55</v>
      </c>
      <c r="D20" s="172">
        <v>1144.04</v>
      </c>
      <c r="E20" s="26">
        <v>8</v>
      </c>
      <c r="F20" s="172">
        <v>1216.44</v>
      </c>
      <c r="G20" s="172">
        <v>1221.72</v>
      </c>
      <c r="H20" s="26">
        <v>4</v>
      </c>
      <c r="I20" s="172">
        <v>1123.1300000000001</v>
      </c>
      <c r="J20" s="172">
        <v>1058.3699999999999</v>
      </c>
      <c r="K20" s="172">
        <v>0</v>
      </c>
      <c r="L20" s="172">
        <v>0</v>
      </c>
      <c r="M20" s="172" t="s">
        <v>430</v>
      </c>
    </row>
    <row r="21" spans="1:13" x14ac:dyDescent="0.3">
      <c r="A21" s="16" t="s">
        <v>448</v>
      </c>
      <c r="B21" s="26">
        <v>10</v>
      </c>
      <c r="C21" s="172">
        <v>1583.67</v>
      </c>
      <c r="D21" s="172">
        <v>1576.62</v>
      </c>
      <c r="E21" s="26">
        <v>0</v>
      </c>
      <c r="F21" s="172">
        <v>0</v>
      </c>
      <c r="G21" s="172" t="s">
        <v>430</v>
      </c>
      <c r="H21" s="26">
        <v>0</v>
      </c>
      <c r="I21" s="172">
        <v>0</v>
      </c>
      <c r="J21" s="172" t="s">
        <v>430</v>
      </c>
      <c r="K21" s="172">
        <v>0</v>
      </c>
      <c r="L21" s="172">
        <v>0</v>
      </c>
      <c r="M21" s="172" t="s">
        <v>430</v>
      </c>
    </row>
    <row r="22" spans="1:13" x14ac:dyDescent="0.3">
      <c r="A22" s="16" t="s">
        <v>449</v>
      </c>
      <c r="B22" s="26">
        <v>0</v>
      </c>
      <c r="C22" s="172">
        <v>0</v>
      </c>
      <c r="D22" s="172" t="s">
        <v>430</v>
      </c>
      <c r="E22" s="26">
        <v>0</v>
      </c>
      <c r="F22" s="172">
        <v>0</v>
      </c>
      <c r="G22" s="172" t="s">
        <v>430</v>
      </c>
      <c r="H22" s="26">
        <v>0</v>
      </c>
      <c r="I22" s="172">
        <v>0</v>
      </c>
      <c r="J22" s="172" t="s">
        <v>430</v>
      </c>
      <c r="K22" s="172">
        <v>0</v>
      </c>
      <c r="L22" s="172">
        <v>0</v>
      </c>
      <c r="M22" s="172" t="s">
        <v>430</v>
      </c>
    </row>
    <row r="23" spans="1:13" x14ac:dyDescent="0.3">
      <c r="A23" s="16" t="s">
        <v>440</v>
      </c>
      <c r="B23" s="26">
        <v>0</v>
      </c>
      <c r="C23" s="172">
        <v>0</v>
      </c>
      <c r="D23" s="172" t="s">
        <v>430</v>
      </c>
      <c r="E23" s="26">
        <v>0</v>
      </c>
      <c r="F23" s="172">
        <v>0</v>
      </c>
      <c r="G23" s="172" t="s">
        <v>430</v>
      </c>
      <c r="H23" s="26">
        <v>0</v>
      </c>
      <c r="I23" s="172">
        <v>0</v>
      </c>
      <c r="J23" s="172" t="s">
        <v>430</v>
      </c>
      <c r="K23" s="172">
        <v>0</v>
      </c>
      <c r="L23" s="172">
        <v>0</v>
      </c>
      <c r="M23" s="172" t="s">
        <v>430</v>
      </c>
    </row>
    <row r="24" spans="1:13" ht="15.6" x14ac:dyDescent="0.3">
      <c r="A24" s="70" t="s">
        <v>28</v>
      </c>
      <c r="B24" s="53">
        <f>SUM(B14:B23)</f>
        <v>1022004</v>
      </c>
      <c r="C24" s="71"/>
      <c r="D24" s="71"/>
      <c r="E24" s="53">
        <f>SUM(E14:E23)</f>
        <v>320542</v>
      </c>
      <c r="F24" s="71"/>
      <c r="G24" s="71"/>
      <c r="H24" s="53">
        <f>SUM(H14:H23)</f>
        <v>73630</v>
      </c>
      <c r="I24" s="71"/>
      <c r="J24" s="71"/>
      <c r="K24" s="53">
        <f>SUM(K14:K23)</f>
        <v>0</v>
      </c>
      <c r="L24" s="71"/>
      <c r="M24" s="71"/>
    </row>
    <row r="25" spans="1:13" x14ac:dyDescent="0.3">
      <c r="A25" s="10" t="s">
        <v>433</v>
      </c>
      <c r="B25" s="27"/>
      <c r="C25" s="55"/>
      <c r="D25" s="55"/>
      <c r="E25" s="27"/>
      <c r="F25" s="55"/>
      <c r="G25" s="55"/>
      <c r="H25" s="27"/>
      <c r="I25" s="55"/>
      <c r="J25" s="55"/>
      <c r="K25" s="27"/>
      <c r="L25" s="55"/>
      <c r="M25" s="55"/>
    </row>
    <row r="26" spans="1:13" x14ac:dyDescent="0.3">
      <c r="A26" s="16" t="s">
        <v>441</v>
      </c>
      <c r="B26" s="26">
        <v>161092</v>
      </c>
      <c r="C26" s="209">
        <v>73.34</v>
      </c>
      <c r="D26" s="209">
        <v>75.22</v>
      </c>
      <c r="E26" s="26">
        <v>61343</v>
      </c>
      <c r="F26" s="54">
        <v>47.67</v>
      </c>
      <c r="G26" s="54">
        <v>44.79</v>
      </c>
      <c r="H26" s="26">
        <v>1</v>
      </c>
      <c r="I26" s="54">
        <v>80</v>
      </c>
      <c r="J26" s="54">
        <v>80</v>
      </c>
      <c r="K26" s="173">
        <v>0</v>
      </c>
      <c r="L26" s="209">
        <v>0</v>
      </c>
      <c r="M26" s="209" t="s">
        <v>430</v>
      </c>
    </row>
    <row r="27" spans="1:13" x14ac:dyDescent="0.3">
      <c r="A27" s="16" t="s">
        <v>442</v>
      </c>
      <c r="B27" s="26">
        <v>171371</v>
      </c>
      <c r="C27" s="209">
        <v>130.44999999999999</v>
      </c>
      <c r="D27" s="209">
        <v>122.19</v>
      </c>
      <c r="E27" s="26">
        <v>11187</v>
      </c>
      <c r="F27" s="54">
        <v>133.37</v>
      </c>
      <c r="G27" s="54">
        <v>134.53</v>
      </c>
      <c r="H27" s="26">
        <v>1</v>
      </c>
      <c r="I27" s="54">
        <v>192</v>
      </c>
      <c r="J27" s="54">
        <v>192</v>
      </c>
      <c r="K27" s="173">
        <v>0</v>
      </c>
      <c r="L27" s="209">
        <v>0</v>
      </c>
      <c r="M27" s="209" t="s">
        <v>430</v>
      </c>
    </row>
    <row r="28" spans="1:13" x14ac:dyDescent="0.3">
      <c r="A28" s="16" t="s">
        <v>443</v>
      </c>
      <c r="B28" s="26">
        <v>20424</v>
      </c>
      <c r="C28" s="209">
        <v>226.47</v>
      </c>
      <c r="D28" s="209">
        <v>213.33</v>
      </c>
      <c r="E28" s="26">
        <v>2747</v>
      </c>
      <c r="F28" s="54">
        <v>224.16</v>
      </c>
      <c r="G28" s="54">
        <v>213.15</v>
      </c>
      <c r="H28" s="26">
        <v>1</v>
      </c>
      <c r="I28" s="54">
        <v>263.38</v>
      </c>
      <c r="J28" s="54">
        <v>263.38</v>
      </c>
      <c r="K28" s="173">
        <v>0</v>
      </c>
      <c r="L28" s="209">
        <v>0</v>
      </c>
      <c r="M28" s="209" t="s">
        <v>430</v>
      </c>
    </row>
    <row r="29" spans="1:13" x14ac:dyDescent="0.3">
      <c r="A29" s="16" t="s">
        <v>444</v>
      </c>
      <c r="B29" s="26">
        <v>4976</v>
      </c>
      <c r="C29" s="209">
        <v>345.28</v>
      </c>
      <c r="D29" s="209">
        <v>344.08</v>
      </c>
      <c r="E29" s="26">
        <v>1174</v>
      </c>
      <c r="F29" s="54">
        <v>343.42</v>
      </c>
      <c r="G29" s="54">
        <v>343.29</v>
      </c>
      <c r="H29" s="26">
        <v>1</v>
      </c>
      <c r="I29" s="54">
        <v>375.36</v>
      </c>
      <c r="J29" s="54">
        <v>375.36</v>
      </c>
      <c r="K29" s="173">
        <v>0</v>
      </c>
      <c r="L29" s="209">
        <v>0</v>
      </c>
      <c r="M29" s="209" t="s">
        <v>430</v>
      </c>
    </row>
    <row r="30" spans="1:13" x14ac:dyDescent="0.3">
      <c r="A30" s="16" t="s">
        <v>445</v>
      </c>
      <c r="B30" s="26">
        <v>7046</v>
      </c>
      <c r="C30" s="209">
        <v>460.01</v>
      </c>
      <c r="D30" s="209">
        <v>466.44</v>
      </c>
      <c r="E30" s="26">
        <v>498</v>
      </c>
      <c r="F30" s="54">
        <v>453.06</v>
      </c>
      <c r="G30" s="54">
        <v>442.96</v>
      </c>
      <c r="H30" s="26">
        <v>11</v>
      </c>
      <c r="I30" s="54">
        <v>457.23</v>
      </c>
      <c r="J30" s="54">
        <v>448</v>
      </c>
      <c r="K30" s="173">
        <v>0</v>
      </c>
      <c r="L30" s="209">
        <v>0</v>
      </c>
      <c r="M30" s="209" t="s">
        <v>430</v>
      </c>
    </row>
    <row r="31" spans="1:13" x14ac:dyDescent="0.3">
      <c r="A31" s="75" t="s">
        <v>446</v>
      </c>
      <c r="B31" s="26">
        <v>3505</v>
      </c>
      <c r="C31" s="209">
        <v>541.86</v>
      </c>
      <c r="D31" s="209">
        <v>547.4</v>
      </c>
      <c r="E31" s="26">
        <v>213</v>
      </c>
      <c r="F31" s="54">
        <v>525.53</v>
      </c>
      <c r="G31" s="54">
        <v>506.24</v>
      </c>
      <c r="H31" s="26">
        <v>1</v>
      </c>
      <c r="I31" s="54">
        <v>512</v>
      </c>
      <c r="J31" s="54">
        <v>512</v>
      </c>
      <c r="K31" s="173">
        <v>0</v>
      </c>
      <c r="L31" s="209">
        <v>0</v>
      </c>
      <c r="M31" s="209" t="s">
        <v>430</v>
      </c>
    </row>
    <row r="32" spans="1:13" x14ac:dyDescent="0.3">
      <c r="A32" s="16" t="s">
        <v>447</v>
      </c>
      <c r="B32" s="26">
        <v>0</v>
      </c>
      <c r="C32" s="209">
        <v>0</v>
      </c>
      <c r="D32" s="209" t="s">
        <v>430</v>
      </c>
      <c r="E32" s="26">
        <v>0</v>
      </c>
      <c r="F32" s="54">
        <v>0</v>
      </c>
      <c r="G32" s="54" t="s">
        <v>430</v>
      </c>
      <c r="H32" s="26">
        <v>0</v>
      </c>
      <c r="I32" s="54">
        <v>0</v>
      </c>
      <c r="J32" s="54" t="s">
        <v>430</v>
      </c>
      <c r="K32" s="26">
        <v>0</v>
      </c>
      <c r="L32" s="54">
        <v>0</v>
      </c>
      <c r="M32" s="54" t="s">
        <v>430</v>
      </c>
    </row>
    <row r="33" spans="1:14" x14ac:dyDescent="0.3">
      <c r="A33" s="16" t="s">
        <v>448</v>
      </c>
      <c r="B33" s="26">
        <v>0</v>
      </c>
      <c r="C33" s="209">
        <v>0</v>
      </c>
      <c r="D33" s="209" t="s">
        <v>430</v>
      </c>
      <c r="E33" s="26">
        <v>0</v>
      </c>
      <c r="F33" s="54">
        <v>0</v>
      </c>
      <c r="G33" s="54" t="s">
        <v>430</v>
      </c>
      <c r="H33" s="26">
        <v>0</v>
      </c>
      <c r="I33" s="54">
        <v>0</v>
      </c>
      <c r="J33" s="54" t="s">
        <v>430</v>
      </c>
      <c r="K33" s="26">
        <v>0</v>
      </c>
      <c r="L33" s="54">
        <v>0</v>
      </c>
      <c r="M33" s="54" t="s">
        <v>430</v>
      </c>
    </row>
    <row r="34" spans="1:14" x14ac:dyDescent="0.3">
      <c r="A34" s="16" t="s">
        <v>449</v>
      </c>
      <c r="B34" s="26">
        <v>0</v>
      </c>
      <c r="C34" s="209">
        <v>0</v>
      </c>
      <c r="D34" s="209" t="s">
        <v>430</v>
      </c>
      <c r="E34" s="26">
        <v>0</v>
      </c>
      <c r="F34" s="54">
        <v>0</v>
      </c>
      <c r="G34" s="54" t="s">
        <v>430</v>
      </c>
      <c r="H34" s="26">
        <v>0</v>
      </c>
      <c r="I34" s="54">
        <v>0</v>
      </c>
      <c r="J34" s="54" t="s">
        <v>430</v>
      </c>
      <c r="K34" s="26">
        <v>0</v>
      </c>
      <c r="L34" s="54">
        <v>0</v>
      </c>
      <c r="M34" s="54" t="s">
        <v>430</v>
      </c>
    </row>
    <row r="35" spans="1:14" x14ac:dyDescent="0.3">
      <c r="A35" s="16" t="s">
        <v>440</v>
      </c>
      <c r="B35" s="26">
        <v>0</v>
      </c>
      <c r="C35" s="209">
        <v>0</v>
      </c>
      <c r="D35" s="209" t="s">
        <v>430</v>
      </c>
      <c r="E35" s="26">
        <v>0</v>
      </c>
      <c r="F35" s="54">
        <v>0</v>
      </c>
      <c r="G35" s="54" t="s">
        <v>430</v>
      </c>
      <c r="H35" s="26">
        <v>0</v>
      </c>
      <c r="I35" s="54">
        <v>0</v>
      </c>
      <c r="J35" s="54" t="s">
        <v>430</v>
      </c>
      <c r="K35" s="26">
        <v>0</v>
      </c>
      <c r="L35" s="54">
        <v>0</v>
      </c>
      <c r="M35" s="54" t="s">
        <v>430</v>
      </c>
    </row>
    <row r="36" spans="1:14" ht="15.6" x14ac:dyDescent="0.3">
      <c r="A36" s="70" t="s">
        <v>635</v>
      </c>
      <c r="B36" s="53">
        <f>SUM(B26:B35)</f>
        <v>368414</v>
      </c>
      <c r="C36" s="71"/>
      <c r="D36" s="71"/>
      <c r="E36" s="53">
        <f>SUM(E26:E35)</f>
        <v>77162</v>
      </c>
      <c r="F36" s="71"/>
      <c r="G36" s="71"/>
      <c r="H36" s="53">
        <f>SUM(H26:H35)</f>
        <v>16</v>
      </c>
      <c r="I36" s="71"/>
      <c r="J36" s="71"/>
      <c r="K36" s="53">
        <f>SUM(K26:K35)</f>
        <v>0</v>
      </c>
      <c r="L36" s="71"/>
      <c r="M36" s="71"/>
    </row>
    <row r="37" spans="1:14" x14ac:dyDescent="0.3">
      <c r="A37" s="10" t="s">
        <v>590</v>
      </c>
      <c r="B37" s="29"/>
      <c r="C37" s="222"/>
      <c r="D37" s="55"/>
      <c r="E37" s="27"/>
      <c r="F37" s="55"/>
      <c r="G37" s="55"/>
      <c r="H37" s="27"/>
      <c r="I37" s="55"/>
      <c r="J37" s="55"/>
      <c r="K37" s="27"/>
      <c r="L37" s="55"/>
      <c r="M37" s="55"/>
    </row>
    <row r="38" spans="1:14" x14ac:dyDescent="0.3">
      <c r="A38" s="16" t="s">
        <v>435</v>
      </c>
      <c r="B38" s="26">
        <v>11685</v>
      </c>
      <c r="C38" s="209">
        <v>393.83</v>
      </c>
      <c r="D38" s="209">
        <v>393.81</v>
      </c>
      <c r="E38" s="26">
        <v>0</v>
      </c>
      <c r="F38" s="54">
        <v>0</v>
      </c>
      <c r="G38" s="54" t="s">
        <v>430</v>
      </c>
      <c r="H38" s="26">
        <v>0</v>
      </c>
      <c r="I38" s="54">
        <v>0</v>
      </c>
      <c r="J38" s="54" t="s">
        <v>430</v>
      </c>
      <c r="K38" s="26">
        <v>23657</v>
      </c>
      <c r="L38" s="54">
        <v>354.03</v>
      </c>
      <c r="M38" s="54">
        <v>418.95</v>
      </c>
    </row>
    <row r="39" spans="1:14" x14ac:dyDescent="0.3">
      <c r="A39" s="16" t="s">
        <v>436</v>
      </c>
      <c r="B39" s="173">
        <v>0</v>
      </c>
      <c r="C39" s="209">
        <v>0</v>
      </c>
      <c r="D39" s="209" t="s">
        <v>430</v>
      </c>
      <c r="E39" s="17">
        <v>0</v>
      </c>
      <c r="F39" s="18">
        <v>0</v>
      </c>
      <c r="G39" s="18" t="s">
        <v>430</v>
      </c>
      <c r="H39" s="17">
        <v>0</v>
      </c>
      <c r="I39" s="18">
        <v>0</v>
      </c>
      <c r="J39" s="18" t="s">
        <v>430</v>
      </c>
      <c r="K39" s="17">
        <v>0</v>
      </c>
      <c r="L39" s="18">
        <v>0</v>
      </c>
      <c r="M39" s="18" t="s">
        <v>430</v>
      </c>
    </row>
    <row r="40" spans="1:14" x14ac:dyDescent="0.3">
      <c r="A40" s="16" t="s">
        <v>437</v>
      </c>
      <c r="B40" s="173">
        <v>0</v>
      </c>
      <c r="C40" s="209">
        <v>0</v>
      </c>
      <c r="D40" s="209" t="s">
        <v>430</v>
      </c>
      <c r="E40" s="17">
        <v>0</v>
      </c>
      <c r="F40" s="18">
        <v>0</v>
      </c>
      <c r="G40" s="18" t="s">
        <v>430</v>
      </c>
      <c r="H40" s="17">
        <v>0</v>
      </c>
      <c r="I40" s="18">
        <v>0</v>
      </c>
      <c r="J40" s="18" t="s">
        <v>430</v>
      </c>
      <c r="K40" s="17">
        <v>0</v>
      </c>
      <c r="L40" s="18">
        <v>0</v>
      </c>
      <c r="M40" s="18" t="s">
        <v>430</v>
      </c>
    </row>
    <row r="41" spans="1:14" x14ac:dyDescent="0.3">
      <c r="A41" s="16" t="s">
        <v>438</v>
      </c>
      <c r="B41" s="173">
        <v>0</v>
      </c>
      <c r="C41" s="209">
        <v>0</v>
      </c>
      <c r="D41" s="209" t="s">
        <v>430</v>
      </c>
      <c r="E41" s="17">
        <v>0</v>
      </c>
      <c r="F41" s="18">
        <v>0</v>
      </c>
      <c r="G41" s="18" t="s">
        <v>430</v>
      </c>
      <c r="H41" s="17">
        <v>0</v>
      </c>
      <c r="I41" s="18">
        <v>0</v>
      </c>
      <c r="J41" s="18" t="s">
        <v>430</v>
      </c>
      <c r="K41" s="17">
        <v>0</v>
      </c>
      <c r="L41" s="18">
        <v>0</v>
      </c>
      <c r="M41" s="18" t="s">
        <v>430</v>
      </c>
    </row>
    <row r="42" spans="1:14" x14ac:dyDescent="0.3">
      <c r="A42" s="16" t="s">
        <v>439</v>
      </c>
      <c r="B42" s="173">
        <v>0</v>
      </c>
      <c r="C42" s="209">
        <v>0</v>
      </c>
      <c r="D42" s="209" t="s">
        <v>430</v>
      </c>
      <c r="E42" s="17">
        <v>0</v>
      </c>
      <c r="F42" s="18">
        <v>0</v>
      </c>
      <c r="G42" s="18" t="s">
        <v>430</v>
      </c>
      <c r="H42" s="17">
        <v>0</v>
      </c>
      <c r="I42" s="18">
        <v>0</v>
      </c>
      <c r="J42" s="18" t="s">
        <v>430</v>
      </c>
      <c r="K42" s="17">
        <v>0</v>
      </c>
      <c r="L42" s="18">
        <v>0</v>
      </c>
      <c r="M42" s="18" t="s">
        <v>430</v>
      </c>
    </row>
    <row r="43" spans="1:14" x14ac:dyDescent="0.3">
      <c r="A43" s="16" t="s">
        <v>440</v>
      </c>
      <c r="B43" s="173">
        <v>0</v>
      </c>
      <c r="C43" s="209">
        <v>0</v>
      </c>
      <c r="D43" s="209" t="s">
        <v>430</v>
      </c>
      <c r="E43" s="17">
        <v>0</v>
      </c>
      <c r="F43" s="18">
        <v>0</v>
      </c>
      <c r="G43" s="18" t="s">
        <v>430</v>
      </c>
      <c r="H43" s="17">
        <v>0</v>
      </c>
      <c r="I43" s="18">
        <v>0</v>
      </c>
      <c r="J43" s="18" t="s">
        <v>430</v>
      </c>
      <c r="K43" s="17">
        <v>0</v>
      </c>
      <c r="L43" s="18">
        <v>0</v>
      </c>
      <c r="M43" s="18" t="s">
        <v>430</v>
      </c>
    </row>
    <row r="44" spans="1:14" ht="15.6" x14ac:dyDescent="0.3">
      <c r="A44" s="70" t="s">
        <v>598</v>
      </c>
      <c r="B44" s="72">
        <f>SUM(B38:B43)</f>
        <v>11685</v>
      </c>
      <c r="C44" s="223"/>
      <c r="D44" s="71"/>
      <c r="E44" s="53">
        <f>SUM(E38:E43)</f>
        <v>0</v>
      </c>
      <c r="F44" s="71"/>
      <c r="G44" s="71"/>
      <c r="H44" s="53">
        <f>SUM(H38:H43)</f>
        <v>0</v>
      </c>
      <c r="I44" s="71"/>
      <c r="J44" s="71"/>
      <c r="K44" s="53">
        <f>SUM(K38:K43)</f>
        <v>23657</v>
      </c>
      <c r="L44" s="71"/>
      <c r="M44" s="71"/>
    </row>
    <row r="45" spans="1:14" x14ac:dyDescent="0.3">
      <c r="A45" s="10" t="s">
        <v>597</v>
      </c>
      <c r="B45" s="29"/>
      <c r="C45" s="222"/>
      <c r="D45" s="55"/>
      <c r="E45" s="27"/>
      <c r="F45" s="55"/>
      <c r="G45" s="55"/>
      <c r="H45" s="27"/>
      <c r="I45" s="55"/>
      <c r="J45" s="55"/>
      <c r="K45" s="27"/>
      <c r="L45" s="55"/>
      <c r="M45" s="55"/>
    </row>
    <row r="46" spans="1:14" x14ac:dyDescent="0.3">
      <c r="A46" s="16" t="s">
        <v>435</v>
      </c>
      <c r="B46" s="26">
        <v>0</v>
      </c>
      <c r="C46" s="209">
        <v>0</v>
      </c>
      <c r="D46" s="209" t="s">
        <v>430</v>
      </c>
      <c r="E46" s="26">
        <v>0</v>
      </c>
      <c r="F46" s="54">
        <v>0</v>
      </c>
      <c r="G46" s="54" t="s">
        <v>430</v>
      </c>
      <c r="H46" s="26">
        <v>0</v>
      </c>
      <c r="I46" s="54">
        <v>0</v>
      </c>
      <c r="J46" s="54" t="s">
        <v>430</v>
      </c>
      <c r="K46" s="26">
        <v>0</v>
      </c>
      <c r="L46" s="54">
        <v>0</v>
      </c>
      <c r="M46" s="54" t="s">
        <v>430</v>
      </c>
      <c r="N46" t="s">
        <v>430</v>
      </c>
    </row>
    <row r="47" spans="1:14" x14ac:dyDescent="0.3">
      <c r="A47" s="16" t="s">
        <v>436</v>
      </c>
      <c r="B47" s="173">
        <v>0</v>
      </c>
      <c r="C47" s="209">
        <v>0</v>
      </c>
      <c r="D47" s="209" t="s">
        <v>430</v>
      </c>
      <c r="E47" s="17">
        <v>0</v>
      </c>
      <c r="F47" s="18">
        <v>0</v>
      </c>
      <c r="G47" s="18" t="s">
        <v>430</v>
      </c>
      <c r="H47" s="17">
        <v>0</v>
      </c>
      <c r="I47" s="18">
        <v>0</v>
      </c>
      <c r="J47" s="18" t="s">
        <v>430</v>
      </c>
      <c r="K47" s="17">
        <v>0</v>
      </c>
      <c r="L47" s="18">
        <v>0</v>
      </c>
      <c r="M47" s="18" t="s">
        <v>430</v>
      </c>
      <c r="N47" t="s">
        <v>430</v>
      </c>
    </row>
    <row r="48" spans="1:14" x14ac:dyDescent="0.3">
      <c r="A48" s="16" t="s">
        <v>437</v>
      </c>
      <c r="B48" s="173">
        <v>0</v>
      </c>
      <c r="C48" s="209">
        <v>0</v>
      </c>
      <c r="D48" s="209" t="s">
        <v>430</v>
      </c>
      <c r="E48" s="17">
        <v>0</v>
      </c>
      <c r="F48" s="18">
        <v>0</v>
      </c>
      <c r="G48" s="18" t="s">
        <v>430</v>
      </c>
      <c r="H48" s="17">
        <v>0</v>
      </c>
      <c r="I48" s="18">
        <v>0</v>
      </c>
      <c r="J48" s="18" t="s">
        <v>430</v>
      </c>
      <c r="K48" s="17">
        <v>0</v>
      </c>
      <c r="L48" s="18">
        <v>0</v>
      </c>
      <c r="M48" s="18" t="s">
        <v>430</v>
      </c>
      <c r="N48" t="s">
        <v>430</v>
      </c>
    </row>
    <row r="49" spans="1:14" x14ac:dyDescent="0.3">
      <c r="A49" s="16" t="s">
        <v>438</v>
      </c>
      <c r="B49" s="173">
        <v>0</v>
      </c>
      <c r="C49" s="209">
        <v>0</v>
      </c>
      <c r="D49" s="209" t="s">
        <v>430</v>
      </c>
      <c r="E49" s="17">
        <v>0</v>
      </c>
      <c r="F49" s="18">
        <v>0</v>
      </c>
      <c r="G49" s="18" t="s">
        <v>430</v>
      </c>
      <c r="H49" s="17">
        <v>0</v>
      </c>
      <c r="I49" s="18">
        <v>0</v>
      </c>
      <c r="J49" s="18" t="s">
        <v>430</v>
      </c>
      <c r="K49" s="17">
        <v>0</v>
      </c>
      <c r="L49" s="18">
        <v>0</v>
      </c>
      <c r="M49" s="18" t="s">
        <v>430</v>
      </c>
      <c r="N49" t="s">
        <v>430</v>
      </c>
    </row>
    <row r="50" spans="1:14" x14ac:dyDescent="0.3">
      <c r="A50" s="16" t="s">
        <v>439</v>
      </c>
      <c r="B50" s="173">
        <v>0</v>
      </c>
      <c r="C50" s="209">
        <v>0</v>
      </c>
      <c r="D50" s="209" t="s">
        <v>430</v>
      </c>
      <c r="E50" s="17">
        <v>0</v>
      </c>
      <c r="F50" s="18">
        <v>0</v>
      </c>
      <c r="G50" s="18" t="s">
        <v>430</v>
      </c>
      <c r="H50" s="17">
        <v>0</v>
      </c>
      <c r="I50" s="18">
        <v>0</v>
      </c>
      <c r="J50" s="18" t="s">
        <v>430</v>
      </c>
      <c r="K50" s="17">
        <v>0</v>
      </c>
      <c r="L50" s="18">
        <v>0</v>
      </c>
      <c r="M50" s="18" t="s">
        <v>430</v>
      </c>
      <c r="N50" t="s">
        <v>430</v>
      </c>
    </row>
    <row r="51" spans="1:14" x14ac:dyDescent="0.3">
      <c r="A51" s="16" t="s">
        <v>440</v>
      </c>
      <c r="B51" s="173">
        <v>0</v>
      </c>
      <c r="C51" s="209">
        <v>0</v>
      </c>
      <c r="D51" s="209" t="s">
        <v>430</v>
      </c>
      <c r="E51" s="17">
        <v>0</v>
      </c>
      <c r="F51" s="18">
        <v>0</v>
      </c>
      <c r="G51" s="18" t="s">
        <v>430</v>
      </c>
      <c r="H51" s="17">
        <v>0</v>
      </c>
      <c r="I51" s="18">
        <v>0</v>
      </c>
      <c r="J51" s="18" t="s">
        <v>430</v>
      </c>
      <c r="K51" s="17">
        <v>0</v>
      </c>
      <c r="L51" s="18">
        <v>0</v>
      </c>
      <c r="M51" s="18" t="s">
        <v>430</v>
      </c>
      <c r="N51" t="s">
        <v>430</v>
      </c>
    </row>
    <row r="52" spans="1:14" ht="15.6" x14ac:dyDescent="0.3">
      <c r="A52" s="70" t="s">
        <v>29</v>
      </c>
      <c r="B52" s="72">
        <f>SUM(B46:B51)</f>
        <v>0</v>
      </c>
      <c r="C52" s="223"/>
      <c r="D52" s="71"/>
      <c r="E52" s="53">
        <f>SUM(E46:E51)</f>
        <v>0</v>
      </c>
      <c r="F52" s="71"/>
      <c r="G52" s="71"/>
      <c r="H52" s="53">
        <f>SUM(H46:H51)</f>
        <v>0</v>
      </c>
      <c r="I52" s="71"/>
      <c r="J52" s="71"/>
      <c r="K52" s="53">
        <f>SUM(K46:K51)</f>
        <v>0</v>
      </c>
      <c r="L52" s="71"/>
      <c r="M52" s="71"/>
    </row>
    <row r="53" spans="1:14" x14ac:dyDescent="0.3">
      <c r="B53" s="8"/>
      <c r="H53" s="8"/>
    </row>
  </sheetData>
  <mergeCells count="6">
    <mergeCell ref="A1:M1"/>
    <mergeCell ref="A3:A4"/>
    <mergeCell ref="B3:D3"/>
    <mergeCell ref="E3:F3"/>
    <mergeCell ref="H3:J3"/>
    <mergeCell ref="K3:M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/>
    <pageSetUpPr fitToPage="1"/>
  </sheetPr>
  <dimension ref="A1:K33"/>
  <sheetViews>
    <sheetView zoomScaleNormal="100" workbookViewId="0">
      <selection activeCell="C14" sqref="C14"/>
    </sheetView>
  </sheetViews>
  <sheetFormatPr defaultRowHeight="14.4" x14ac:dyDescent="0.3"/>
  <cols>
    <col min="1" max="1" width="6.109375" bestFit="1" customWidth="1"/>
    <col min="2" max="2" width="50.44140625" customWidth="1"/>
    <col min="3" max="3" width="16.5546875" customWidth="1"/>
    <col min="4" max="4" width="19" customWidth="1"/>
    <col min="5" max="5" width="23.6640625" customWidth="1"/>
    <col min="6" max="6" width="17.5546875" customWidth="1"/>
    <col min="7" max="7" width="17.6640625" customWidth="1"/>
  </cols>
  <sheetData>
    <row r="1" spans="1:11" s="38" customFormat="1" ht="15.6" x14ac:dyDescent="0.3">
      <c r="A1" s="426" t="s">
        <v>701</v>
      </c>
      <c r="B1" s="426"/>
      <c r="C1" s="426"/>
      <c r="D1" s="426"/>
      <c r="E1" s="426"/>
      <c r="F1" s="426"/>
      <c r="G1" s="426"/>
    </row>
    <row r="2" spans="1:11" x14ac:dyDescent="0.3">
      <c r="A2" s="39" t="s">
        <v>700</v>
      </c>
    </row>
    <row r="3" spans="1:11" s="38" customFormat="1" ht="15.6" x14ac:dyDescent="0.3">
      <c r="A3" s="60" t="s">
        <v>17</v>
      </c>
      <c r="B3" s="61" t="s">
        <v>35</v>
      </c>
      <c r="C3" s="60" t="s">
        <v>36</v>
      </c>
      <c r="D3" s="60" t="s">
        <v>37</v>
      </c>
      <c r="E3" s="60" t="s">
        <v>38</v>
      </c>
      <c r="F3" s="60" t="s">
        <v>434</v>
      </c>
      <c r="G3" s="60" t="s">
        <v>39</v>
      </c>
    </row>
    <row r="4" spans="1:11" x14ac:dyDescent="0.3">
      <c r="A4" s="314">
        <v>1</v>
      </c>
      <c r="B4" s="307">
        <v>10</v>
      </c>
      <c r="C4" s="308">
        <v>3</v>
      </c>
      <c r="D4" s="308">
        <v>13</v>
      </c>
      <c r="E4" s="307">
        <v>11</v>
      </c>
      <c r="F4" s="308">
        <v>6</v>
      </c>
      <c r="G4" s="308">
        <v>0</v>
      </c>
    </row>
    <row r="5" spans="1:11" x14ac:dyDescent="0.3">
      <c r="A5" s="314">
        <v>2</v>
      </c>
      <c r="B5" s="307">
        <v>9</v>
      </c>
      <c r="C5" s="308">
        <v>6</v>
      </c>
      <c r="D5" s="308">
        <v>23</v>
      </c>
      <c r="E5" s="307">
        <v>17</v>
      </c>
      <c r="F5" s="308">
        <v>14</v>
      </c>
      <c r="G5" s="308">
        <v>0</v>
      </c>
    </row>
    <row r="6" spans="1:11" x14ac:dyDescent="0.3">
      <c r="A6" s="314">
        <v>3</v>
      </c>
      <c r="B6" s="307">
        <v>8</v>
      </c>
      <c r="C6" s="308">
        <v>149</v>
      </c>
      <c r="D6" s="308">
        <v>567</v>
      </c>
      <c r="E6" s="307">
        <v>334</v>
      </c>
      <c r="F6" s="308">
        <v>291</v>
      </c>
      <c r="G6" s="308">
        <v>0</v>
      </c>
    </row>
    <row r="7" spans="1:11" x14ac:dyDescent="0.3">
      <c r="A7" s="314">
        <v>4</v>
      </c>
      <c r="B7" s="307">
        <v>7</v>
      </c>
      <c r="C7" s="308">
        <v>879</v>
      </c>
      <c r="D7" s="308">
        <v>2813</v>
      </c>
      <c r="E7" s="307">
        <v>1683</v>
      </c>
      <c r="F7" s="308">
        <v>1657</v>
      </c>
      <c r="G7" s="308">
        <v>0</v>
      </c>
    </row>
    <row r="8" spans="1:11" x14ac:dyDescent="0.3">
      <c r="A8" s="314">
        <v>5</v>
      </c>
      <c r="B8" s="307">
        <v>6</v>
      </c>
      <c r="C8" s="308">
        <v>11728</v>
      </c>
      <c r="D8" s="308">
        <v>26063</v>
      </c>
      <c r="E8" s="307">
        <v>22179</v>
      </c>
      <c r="F8" s="308">
        <v>22126</v>
      </c>
      <c r="G8" s="308">
        <v>0</v>
      </c>
    </row>
    <row r="9" spans="1:11" x14ac:dyDescent="0.3">
      <c r="A9" s="314">
        <v>6</v>
      </c>
      <c r="B9" s="307">
        <v>5</v>
      </c>
      <c r="C9" s="308">
        <v>24201</v>
      </c>
      <c r="D9" s="308">
        <v>53729</v>
      </c>
      <c r="E9" s="307">
        <v>42312</v>
      </c>
      <c r="F9" s="308">
        <v>24964</v>
      </c>
      <c r="G9" s="308">
        <v>0</v>
      </c>
    </row>
    <row r="10" spans="1:11" x14ac:dyDescent="0.3">
      <c r="A10" s="314">
        <v>7</v>
      </c>
      <c r="B10" s="307">
        <v>4</v>
      </c>
      <c r="C10" s="308">
        <v>87514</v>
      </c>
      <c r="D10" s="308">
        <v>180141</v>
      </c>
      <c r="E10" s="307">
        <v>134218</v>
      </c>
      <c r="F10" s="308">
        <v>35697</v>
      </c>
      <c r="G10" s="308">
        <v>0</v>
      </c>
    </row>
    <row r="11" spans="1:11" x14ac:dyDescent="0.3">
      <c r="A11" s="314">
        <v>8</v>
      </c>
      <c r="B11" s="307">
        <v>3</v>
      </c>
      <c r="C11" s="308">
        <v>405805</v>
      </c>
      <c r="D11" s="308">
        <v>535243</v>
      </c>
      <c r="E11" s="307">
        <v>357640</v>
      </c>
      <c r="F11" s="308">
        <v>324532</v>
      </c>
      <c r="G11" s="308">
        <v>0</v>
      </c>
    </row>
    <row r="12" spans="1:11" x14ac:dyDescent="0.3">
      <c r="A12" s="314">
        <v>9</v>
      </c>
      <c r="B12" s="307">
        <v>2</v>
      </c>
      <c r="C12" s="308">
        <v>1009952</v>
      </c>
      <c r="D12" s="308">
        <v>1128247</v>
      </c>
      <c r="E12" s="307">
        <v>856380</v>
      </c>
      <c r="F12" s="308">
        <v>35277</v>
      </c>
      <c r="G12" s="308">
        <v>0</v>
      </c>
    </row>
    <row r="13" spans="1:11" x14ac:dyDescent="0.3">
      <c r="A13" s="314">
        <v>10</v>
      </c>
      <c r="B13" s="307">
        <v>1</v>
      </c>
      <c r="C13" s="308">
        <v>999387</v>
      </c>
      <c r="D13" s="308">
        <v>996957</v>
      </c>
      <c r="E13" s="307">
        <v>1402</v>
      </c>
      <c r="F13" s="308">
        <v>1028</v>
      </c>
      <c r="G13" s="308">
        <v>0</v>
      </c>
    </row>
    <row r="14" spans="1:11" s="2" customFormat="1" ht="15.6" x14ac:dyDescent="0.3">
      <c r="A14" s="198"/>
      <c r="B14" s="309" t="s">
        <v>431</v>
      </c>
      <c r="C14" s="310">
        <f>SUM(C4:C13)</f>
        <v>2539624</v>
      </c>
      <c r="D14" s="310">
        <f>SUM(D4:D13)</f>
        <v>2923796</v>
      </c>
      <c r="E14" s="334">
        <f>SUM(E4:E13)</f>
        <v>1416176</v>
      </c>
      <c r="F14" s="310">
        <f>SUM(F4:F13)</f>
        <v>445592</v>
      </c>
      <c r="G14" s="310">
        <v>0</v>
      </c>
      <c r="K14" s="36"/>
    </row>
    <row r="15" spans="1:11" x14ac:dyDescent="0.3">
      <c r="C15" s="8"/>
    </row>
    <row r="16" spans="1:11" s="42" customFormat="1" ht="15.6" x14ac:dyDescent="0.3">
      <c r="A16" s="38" t="s">
        <v>42</v>
      </c>
      <c r="D16" s="133"/>
      <c r="E16" s="133"/>
      <c r="G16" s="171"/>
    </row>
    <row r="17" spans="1:8" x14ac:dyDescent="0.3">
      <c r="E17" s="8"/>
    </row>
    <row r="18" spans="1:8" s="42" customFormat="1" ht="15.6" x14ac:dyDescent="0.3">
      <c r="A18" s="60" t="s">
        <v>17</v>
      </c>
      <c r="B18" s="61" t="s">
        <v>40</v>
      </c>
      <c r="C18" s="60" t="s">
        <v>36</v>
      </c>
      <c r="E18" s="200"/>
      <c r="F18" s="200"/>
      <c r="G18"/>
      <c r="H18"/>
    </row>
    <row r="19" spans="1:8" x14ac:dyDescent="0.3">
      <c r="A19" s="232">
        <v>1</v>
      </c>
      <c r="B19" s="172">
        <v>5</v>
      </c>
      <c r="C19" s="173">
        <v>26</v>
      </c>
      <c r="D19" s="82"/>
      <c r="E19" s="207"/>
      <c r="F19" s="200"/>
      <c r="G19" s="207"/>
    </row>
    <row r="20" spans="1:8" x14ac:dyDescent="0.3">
      <c r="A20" s="232">
        <v>2</v>
      </c>
      <c r="B20" s="172">
        <v>4</v>
      </c>
      <c r="C20" s="173">
        <v>1022</v>
      </c>
      <c r="D20" s="82"/>
      <c r="E20" s="207"/>
      <c r="F20" s="200"/>
      <c r="G20" s="207"/>
    </row>
    <row r="21" spans="1:8" x14ac:dyDescent="0.3">
      <c r="A21" s="232">
        <v>3</v>
      </c>
      <c r="B21" s="172">
        <v>3</v>
      </c>
      <c r="C21" s="173">
        <v>18685</v>
      </c>
      <c r="D21" s="82"/>
      <c r="E21" s="207"/>
      <c r="F21" s="207"/>
      <c r="G21" s="207"/>
    </row>
    <row r="22" spans="1:8" x14ac:dyDescent="0.3">
      <c r="A22" s="232">
        <v>4</v>
      </c>
      <c r="B22" s="172">
        <v>2</v>
      </c>
      <c r="C22" s="173">
        <v>346444</v>
      </c>
      <c r="D22" s="82"/>
      <c r="E22" s="207"/>
      <c r="F22" s="200"/>
      <c r="G22" s="207"/>
      <c r="H22" s="200"/>
    </row>
    <row r="23" spans="1:8" x14ac:dyDescent="0.3">
      <c r="A23" s="232">
        <v>5</v>
      </c>
      <c r="B23" s="172">
        <v>1</v>
      </c>
      <c r="C23" s="173">
        <v>2170635</v>
      </c>
      <c r="D23" s="8"/>
      <c r="E23" s="207"/>
      <c r="F23" s="207"/>
      <c r="G23" s="207"/>
      <c r="H23" s="207"/>
    </row>
    <row r="24" spans="1:8" ht="15.6" x14ac:dyDescent="0.3">
      <c r="A24" s="198"/>
      <c r="B24" s="309" t="s">
        <v>431</v>
      </c>
      <c r="C24" s="47">
        <f>SUM(C19:C23)</f>
        <v>2536812</v>
      </c>
      <c r="D24" s="170"/>
      <c r="E24" s="207"/>
      <c r="F24" s="208"/>
      <c r="G24" s="231"/>
    </row>
    <row r="25" spans="1:8" x14ac:dyDescent="0.3">
      <c r="D25" s="170"/>
      <c r="E25" s="8"/>
    </row>
    <row r="26" spans="1:8" ht="15.6" x14ac:dyDescent="0.3">
      <c r="A26" s="38" t="s">
        <v>610</v>
      </c>
      <c r="D26" s="170"/>
      <c r="E26" s="8"/>
    </row>
    <row r="27" spans="1:8" x14ac:dyDescent="0.3">
      <c r="E27" s="8"/>
      <c r="F27" s="8"/>
    </row>
    <row r="28" spans="1:8" ht="15.6" x14ac:dyDescent="0.3">
      <c r="A28" s="60" t="s">
        <v>17</v>
      </c>
      <c r="B28" s="61" t="s">
        <v>41</v>
      </c>
      <c r="C28" s="60" t="s">
        <v>36</v>
      </c>
    </row>
    <row r="29" spans="1:8" x14ac:dyDescent="0.3">
      <c r="A29" s="85">
        <v>1</v>
      </c>
      <c r="B29" s="108">
        <v>4</v>
      </c>
      <c r="C29" s="108">
        <v>11</v>
      </c>
      <c r="E29" s="8"/>
    </row>
    <row r="30" spans="1:8" x14ac:dyDescent="0.3">
      <c r="A30" s="85">
        <v>2</v>
      </c>
      <c r="B30" s="108">
        <v>3</v>
      </c>
      <c r="C30" s="108">
        <v>483</v>
      </c>
    </row>
    <row r="31" spans="1:8" x14ac:dyDescent="0.3">
      <c r="A31" s="85">
        <v>3</v>
      </c>
      <c r="B31" s="108">
        <v>2</v>
      </c>
      <c r="C31" s="108">
        <v>80845</v>
      </c>
    </row>
    <row r="32" spans="1:8" x14ac:dyDescent="0.3">
      <c r="A32" s="85">
        <v>4</v>
      </c>
      <c r="B32" s="6">
        <v>1</v>
      </c>
      <c r="C32" s="6">
        <v>1252993</v>
      </c>
    </row>
    <row r="33" spans="1:3" ht="15.6" x14ac:dyDescent="0.3">
      <c r="A33" s="198"/>
      <c r="B33" s="47" t="s">
        <v>431</v>
      </c>
      <c r="C33" s="47">
        <f>SUM(C29:C32)</f>
        <v>1334332</v>
      </c>
    </row>
  </sheetData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scale="57" orientation="portrait" r:id="rId1"/>
  <headerFooter>
    <oddFooter>&amp;C&amp;P/&amp;N&amp;R&amp;D &amp;T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65"/>
  <sheetViews>
    <sheetView workbookViewId="0">
      <selection activeCell="C56" sqref="C56"/>
    </sheetView>
  </sheetViews>
  <sheetFormatPr defaultRowHeight="14.4" x14ac:dyDescent="0.3"/>
  <cols>
    <col min="1" max="1" width="4.88671875" bestFit="1" customWidth="1"/>
    <col min="2" max="2" width="21.5546875" customWidth="1"/>
    <col min="3" max="3" width="13.88671875" customWidth="1"/>
    <col min="4" max="4" width="13.109375" customWidth="1"/>
    <col min="5" max="5" width="12.88671875" customWidth="1"/>
    <col min="6" max="6" width="14" customWidth="1"/>
    <col min="7" max="7" width="14.6640625" customWidth="1"/>
    <col min="8" max="8" width="13.88671875" customWidth="1"/>
  </cols>
  <sheetData>
    <row r="1" spans="1:8" s="38" customFormat="1" ht="15.6" x14ac:dyDescent="0.3">
      <c r="A1" s="426" t="s">
        <v>715</v>
      </c>
      <c r="B1" s="426"/>
      <c r="C1" s="426"/>
      <c r="D1" s="426"/>
      <c r="E1" s="426"/>
      <c r="F1" s="426"/>
      <c r="G1" s="426"/>
      <c r="H1" s="426"/>
    </row>
    <row r="2" spans="1:8" x14ac:dyDescent="0.3">
      <c r="A2" s="39"/>
    </row>
    <row r="3" spans="1:8" s="38" customFormat="1" ht="31.2" x14ac:dyDescent="0.3">
      <c r="A3" s="179" t="s">
        <v>52</v>
      </c>
      <c r="B3" s="179" t="s">
        <v>30</v>
      </c>
      <c r="C3" s="179" t="s">
        <v>54</v>
      </c>
      <c r="D3" s="179" t="s">
        <v>5</v>
      </c>
      <c r="E3" s="179" t="s">
        <v>6</v>
      </c>
      <c r="F3" s="179" t="s">
        <v>45</v>
      </c>
      <c r="G3" s="87" t="s">
        <v>53</v>
      </c>
      <c r="H3" s="87" t="s">
        <v>33</v>
      </c>
    </row>
    <row r="4" spans="1:8" x14ac:dyDescent="0.3">
      <c r="A4" s="35">
        <v>1</v>
      </c>
      <c r="B4" s="7" t="s">
        <v>34</v>
      </c>
      <c r="C4" s="6">
        <v>80990</v>
      </c>
      <c r="D4" s="6">
        <v>55108</v>
      </c>
      <c r="E4" s="6">
        <v>16740</v>
      </c>
      <c r="F4" s="6">
        <v>6762</v>
      </c>
      <c r="G4" s="6">
        <v>2380</v>
      </c>
      <c r="H4" s="6">
        <v>0</v>
      </c>
    </row>
    <row r="5" spans="1:8" x14ac:dyDescent="0.3">
      <c r="A5" s="35">
        <v>2</v>
      </c>
      <c r="B5" s="7" t="s">
        <v>208</v>
      </c>
      <c r="C5" s="6">
        <v>38631</v>
      </c>
      <c r="D5" s="6">
        <v>27471</v>
      </c>
      <c r="E5" s="6">
        <v>7926</v>
      </c>
      <c r="F5" s="6">
        <v>2512</v>
      </c>
      <c r="G5" s="6">
        <v>722</v>
      </c>
      <c r="H5" s="6">
        <v>0</v>
      </c>
    </row>
    <row r="6" spans="1:8" x14ac:dyDescent="0.3">
      <c r="A6" s="35">
        <v>3</v>
      </c>
      <c r="B6" s="7" t="s">
        <v>209</v>
      </c>
      <c r="C6" s="6">
        <v>35809</v>
      </c>
      <c r="D6" s="6">
        <v>26675</v>
      </c>
      <c r="E6" s="6">
        <v>6771</v>
      </c>
      <c r="F6" s="6">
        <v>1848</v>
      </c>
      <c r="G6" s="6">
        <v>515</v>
      </c>
      <c r="H6" s="6">
        <v>0</v>
      </c>
    </row>
    <row r="7" spans="1:8" x14ac:dyDescent="0.3">
      <c r="A7" s="35">
        <v>4</v>
      </c>
      <c r="B7" s="7" t="s">
        <v>210</v>
      </c>
      <c r="C7" s="6">
        <v>32543</v>
      </c>
      <c r="D7" s="6">
        <v>22453</v>
      </c>
      <c r="E7" s="6">
        <v>6573</v>
      </c>
      <c r="F7" s="6">
        <v>2686</v>
      </c>
      <c r="G7" s="6">
        <v>831</v>
      </c>
      <c r="H7" s="6">
        <v>0</v>
      </c>
    </row>
    <row r="8" spans="1:8" x14ac:dyDescent="0.3">
      <c r="A8" s="35">
        <v>5</v>
      </c>
      <c r="B8" s="7" t="s">
        <v>211</v>
      </c>
      <c r="C8" s="6">
        <v>1758814</v>
      </c>
      <c r="D8" s="6">
        <v>1253421</v>
      </c>
      <c r="E8" s="6">
        <v>404602</v>
      </c>
      <c r="F8" s="6">
        <v>79796</v>
      </c>
      <c r="G8" s="6">
        <v>20995</v>
      </c>
      <c r="H8" s="6">
        <v>0</v>
      </c>
    </row>
    <row r="9" spans="1:8" x14ac:dyDescent="0.3">
      <c r="A9" s="35">
        <v>6</v>
      </c>
      <c r="B9" s="7" t="s">
        <v>212</v>
      </c>
      <c r="C9" s="6">
        <v>134005</v>
      </c>
      <c r="D9" s="6">
        <v>93742</v>
      </c>
      <c r="E9" s="6">
        <v>29253</v>
      </c>
      <c r="F9" s="6">
        <v>8562</v>
      </c>
      <c r="G9" s="6">
        <v>2448</v>
      </c>
      <c r="H9" s="6">
        <v>0</v>
      </c>
    </row>
    <row r="10" spans="1:8" x14ac:dyDescent="0.3">
      <c r="A10" s="35">
        <v>7</v>
      </c>
      <c r="B10" s="7" t="s">
        <v>213</v>
      </c>
      <c r="C10" s="6">
        <v>44725</v>
      </c>
      <c r="D10" s="6">
        <v>30866</v>
      </c>
      <c r="E10" s="6">
        <v>10456</v>
      </c>
      <c r="F10" s="6">
        <v>2655</v>
      </c>
      <c r="G10" s="6">
        <v>748</v>
      </c>
      <c r="H10" s="6">
        <v>0</v>
      </c>
    </row>
    <row r="11" spans="1:8" x14ac:dyDescent="0.3">
      <c r="A11" s="35">
        <v>8</v>
      </c>
      <c r="B11" s="7" t="s">
        <v>214</v>
      </c>
      <c r="C11" s="6">
        <v>12885</v>
      </c>
      <c r="D11" s="6">
        <v>9331</v>
      </c>
      <c r="E11" s="6">
        <v>2377</v>
      </c>
      <c r="F11" s="6">
        <v>969</v>
      </c>
      <c r="G11" s="6">
        <v>208</v>
      </c>
      <c r="H11" s="6">
        <v>0</v>
      </c>
    </row>
    <row r="12" spans="1:8" x14ac:dyDescent="0.3">
      <c r="A12" s="35">
        <v>9</v>
      </c>
      <c r="B12" s="7" t="s">
        <v>215</v>
      </c>
      <c r="C12" s="6">
        <v>41592</v>
      </c>
      <c r="D12" s="6">
        <v>28887</v>
      </c>
      <c r="E12" s="6">
        <v>8800</v>
      </c>
      <c r="F12" s="6">
        <v>3058</v>
      </c>
      <c r="G12" s="6">
        <v>847</v>
      </c>
      <c r="H12" s="6">
        <v>0</v>
      </c>
    </row>
    <row r="13" spans="1:8" x14ac:dyDescent="0.3">
      <c r="A13" s="35">
        <v>10</v>
      </c>
      <c r="B13" s="7" t="s">
        <v>216</v>
      </c>
      <c r="C13" s="6">
        <v>70935</v>
      </c>
      <c r="D13" s="6">
        <v>51103</v>
      </c>
      <c r="E13" s="6">
        <v>15104</v>
      </c>
      <c r="F13" s="6">
        <v>4072</v>
      </c>
      <c r="G13" s="6">
        <v>656</v>
      </c>
      <c r="H13" s="6">
        <v>0</v>
      </c>
    </row>
    <row r="14" spans="1:8" x14ac:dyDescent="0.3">
      <c r="A14" s="35">
        <v>11</v>
      </c>
      <c r="B14" s="7" t="s">
        <v>217</v>
      </c>
      <c r="C14" s="6">
        <v>58707</v>
      </c>
      <c r="D14" s="6">
        <v>42239</v>
      </c>
      <c r="E14" s="6">
        <v>10794</v>
      </c>
      <c r="F14" s="6">
        <v>4481</v>
      </c>
      <c r="G14" s="6">
        <v>1193</v>
      </c>
      <c r="H14" s="6">
        <v>0</v>
      </c>
    </row>
    <row r="15" spans="1:8" x14ac:dyDescent="0.3">
      <c r="A15" s="35">
        <v>12</v>
      </c>
      <c r="B15" s="7" t="s">
        <v>218</v>
      </c>
      <c r="C15" s="6">
        <v>87485</v>
      </c>
      <c r="D15" s="6">
        <v>59323</v>
      </c>
      <c r="E15" s="6">
        <v>22043</v>
      </c>
      <c r="F15" s="6">
        <v>4745</v>
      </c>
      <c r="G15" s="6">
        <v>1374</v>
      </c>
      <c r="H15" s="6">
        <v>0</v>
      </c>
    </row>
    <row r="16" spans="1:8" x14ac:dyDescent="0.3">
      <c r="A16" s="35">
        <v>13</v>
      </c>
      <c r="B16" s="7" t="s">
        <v>219</v>
      </c>
      <c r="C16" s="6">
        <v>6811</v>
      </c>
      <c r="D16" s="6">
        <v>4899</v>
      </c>
      <c r="E16" s="6">
        <v>1320</v>
      </c>
      <c r="F16" s="6">
        <v>445</v>
      </c>
      <c r="G16" s="6">
        <v>147</v>
      </c>
      <c r="H16" s="6">
        <v>0</v>
      </c>
    </row>
    <row r="17" spans="1:8" x14ac:dyDescent="0.3">
      <c r="A17" s="35">
        <v>14</v>
      </c>
      <c r="B17" s="7" t="s">
        <v>220</v>
      </c>
      <c r="C17" s="6">
        <v>13339</v>
      </c>
      <c r="D17" s="6">
        <v>9961</v>
      </c>
      <c r="E17" s="6">
        <v>2349</v>
      </c>
      <c r="F17" s="6">
        <v>809</v>
      </c>
      <c r="G17" s="6">
        <v>220</v>
      </c>
      <c r="H17" s="6">
        <v>0</v>
      </c>
    </row>
    <row r="18" spans="1:8" x14ac:dyDescent="0.3">
      <c r="A18" s="35">
        <v>15</v>
      </c>
      <c r="B18" s="7" t="s">
        <v>221</v>
      </c>
      <c r="C18" s="6">
        <v>53728</v>
      </c>
      <c r="D18" s="6">
        <v>37760</v>
      </c>
      <c r="E18" s="6">
        <v>10821</v>
      </c>
      <c r="F18" s="6">
        <v>3926</v>
      </c>
      <c r="G18" s="6">
        <v>1221</v>
      </c>
      <c r="H18" s="6">
        <v>0</v>
      </c>
    </row>
    <row r="19" spans="1:8" x14ac:dyDescent="0.3">
      <c r="A19" s="35">
        <v>16</v>
      </c>
      <c r="B19" s="7" t="s">
        <v>222</v>
      </c>
      <c r="C19" s="6">
        <v>59009</v>
      </c>
      <c r="D19" s="6">
        <v>40910</v>
      </c>
      <c r="E19" s="6">
        <v>12635</v>
      </c>
      <c r="F19" s="6">
        <v>4510</v>
      </c>
      <c r="G19" s="6">
        <v>954</v>
      </c>
      <c r="H19" s="6">
        <v>0</v>
      </c>
    </row>
    <row r="20" spans="1:8" x14ac:dyDescent="0.3">
      <c r="A20" s="35">
        <v>17</v>
      </c>
      <c r="B20" s="7" t="s">
        <v>223</v>
      </c>
      <c r="C20" s="6">
        <v>117640</v>
      </c>
      <c r="D20" s="6">
        <v>83201</v>
      </c>
      <c r="E20" s="6">
        <v>22897</v>
      </c>
      <c r="F20" s="6">
        <v>9856</v>
      </c>
      <c r="G20" s="6">
        <v>1686</v>
      </c>
      <c r="H20" s="6">
        <v>0</v>
      </c>
    </row>
    <row r="21" spans="1:8" x14ac:dyDescent="0.3">
      <c r="A21" s="35">
        <v>18</v>
      </c>
      <c r="B21" s="7" t="s">
        <v>224</v>
      </c>
      <c r="C21" s="6">
        <v>17774</v>
      </c>
      <c r="D21" s="6">
        <v>13160</v>
      </c>
      <c r="E21" s="6">
        <v>2876</v>
      </c>
      <c r="F21" s="6">
        <v>1396</v>
      </c>
      <c r="G21" s="6">
        <v>342</v>
      </c>
      <c r="H21" s="6">
        <v>0</v>
      </c>
    </row>
    <row r="22" spans="1:8" x14ac:dyDescent="0.3">
      <c r="A22" s="35">
        <v>19</v>
      </c>
      <c r="B22" s="7" t="s">
        <v>225</v>
      </c>
      <c r="C22" s="6">
        <v>471231</v>
      </c>
      <c r="D22" s="6">
        <v>332105</v>
      </c>
      <c r="E22" s="6">
        <v>106672</v>
      </c>
      <c r="F22" s="6">
        <v>25700</v>
      </c>
      <c r="G22" s="6">
        <v>6754</v>
      </c>
      <c r="H22" s="6">
        <v>0</v>
      </c>
    </row>
    <row r="23" spans="1:8" x14ac:dyDescent="0.3">
      <c r="A23" s="35">
        <v>20</v>
      </c>
      <c r="B23" s="7" t="s">
        <v>226</v>
      </c>
      <c r="C23" s="6">
        <v>75599</v>
      </c>
      <c r="D23" s="6">
        <v>54527</v>
      </c>
      <c r="E23" s="6">
        <v>14915</v>
      </c>
      <c r="F23" s="6">
        <v>4996</v>
      </c>
      <c r="G23" s="6">
        <v>1161</v>
      </c>
      <c r="H23" s="6">
        <v>0</v>
      </c>
    </row>
    <row r="24" spans="1:8" x14ac:dyDescent="0.3">
      <c r="A24" s="35">
        <v>21</v>
      </c>
      <c r="B24" s="7" t="s">
        <v>227</v>
      </c>
      <c r="C24" s="6">
        <v>60369</v>
      </c>
      <c r="D24" s="6">
        <v>41842</v>
      </c>
      <c r="E24" s="6">
        <v>13185</v>
      </c>
      <c r="F24" s="6">
        <v>4401</v>
      </c>
      <c r="G24" s="6">
        <v>941</v>
      </c>
      <c r="H24" s="6">
        <v>0</v>
      </c>
    </row>
    <row r="25" spans="1:8" x14ac:dyDescent="0.3">
      <c r="A25" s="35">
        <v>22</v>
      </c>
      <c r="B25" s="7" t="s">
        <v>228</v>
      </c>
      <c r="C25" s="6">
        <v>47750</v>
      </c>
      <c r="D25" s="6">
        <v>32638</v>
      </c>
      <c r="E25" s="6">
        <v>9506</v>
      </c>
      <c r="F25" s="6">
        <v>4647</v>
      </c>
      <c r="G25" s="6">
        <v>959</v>
      </c>
      <c r="H25" s="6">
        <v>0</v>
      </c>
    </row>
    <row r="26" spans="1:8" x14ac:dyDescent="0.3">
      <c r="A26" s="35">
        <v>23</v>
      </c>
      <c r="B26" s="7" t="s">
        <v>229</v>
      </c>
      <c r="C26" s="6">
        <v>19366</v>
      </c>
      <c r="D26" s="6">
        <v>13619</v>
      </c>
      <c r="E26" s="6">
        <v>3939</v>
      </c>
      <c r="F26" s="6">
        <v>1377</v>
      </c>
      <c r="G26" s="6">
        <v>431</v>
      </c>
      <c r="H26" s="6">
        <v>0</v>
      </c>
    </row>
    <row r="27" spans="1:8" x14ac:dyDescent="0.3">
      <c r="A27" s="35">
        <v>24</v>
      </c>
      <c r="B27" s="7" t="s">
        <v>230</v>
      </c>
      <c r="C27" s="6">
        <v>43720</v>
      </c>
      <c r="D27" s="6">
        <v>31066</v>
      </c>
      <c r="E27" s="6">
        <v>9091</v>
      </c>
      <c r="F27" s="6">
        <v>3015</v>
      </c>
      <c r="G27" s="6">
        <v>548</v>
      </c>
      <c r="H27" s="6">
        <v>0</v>
      </c>
    </row>
    <row r="28" spans="1:8" x14ac:dyDescent="0.3">
      <c r="A28" s="35">
        <v>25</v>
      </c>
      <c r="B28" s="7" t="s">
        <v>231</v>
      </c>
      <c r="C28" s="6">
        <v>14957</v>
      </c>
      <c r="D28" s="6">
        <v>10901</v>
      </c>
      <c r="E28" s="6">
        <v>3021</v>
      </c>
      <c r="F28" s="6">
        <v>826</v>
      </c>
      <c r="G28" s="6">
        <v>209</v>
      </c>
      <c r="H28" s="6">
        <v>0</v>
      </c>
    </row>
    <row r="29" spans="1:8" x14ac:dyDescent="0.3">
      <c r="A29" s="35">
        <v>26</v>
      </c>
      <c r="B29" s="7" t="s">
        <v>232</v>
      </c>
      <c r="C29" s="6">
        <v>28633</v>
      </c>
      <c r="D29" s="6">
        <v>20356</v>
      </c>
      <c r="E29" s="6">
        <v>5519</v>
      </c>
      <c r="F29" s="6">
        <v>2227</v>
      </c>
      <c r="G29" s="6">
        <v>531</v>
      </c>
      <c r="H29" s="6">
        <v>0</v>
      </c>
    </row>
    <row r="30" spans="1:8" x14ac:dyDescent="0.3">
      <c r="A30" s="35">
        <v>27</v>
      </c>
      <c r="B30" s="7" t="s">
        <v>233</v>
      </c>
      <c r="C30" s="6">
        <v>64009</v>
      </c>
      <c r="D30" s="6">
        <v>45098</v>
      </c>
      <c r="E30" s="6">
        <v>14490</v>
      </c>
      <c r="F30" s="6">
        <v>3593</v>
      </c>
      <c r="G30" s="6">
        <v>828</v>
      </c>
      <c r="H30" s="6">
        <v>0</v>
      </c>
    </row>
    <row r="31" spans="1:8" x14ac:dyDescent="0.3">
      <c r="A31" s="35">
        <v>28</v>
      </c>
      <c r="B31" s="7" t="s">
        <v>234</v>
      </c>
      <c r="C31" s="6">
        <v>59092</v>
      </c>
      <c r="D31" s="6">
        <v>41203</v>
      </c>
      <c r="E31" s="6">
        <v>13048</v>
      </c>
      <c r="F31" s="6">
        <v>3647</v>
      </c>
      <c r="G31" s="6">
        <v>1194</v>
      </c>
      <c r="H31" s="6">
        <v>0</v>
      </c>
    </row>
    <row r="32" spans="1:8" x14ac:dyDescent="0.3">
      <c r="A32" s="35">
        <v>29</v>
      </c>
      <c r="B32" s="7" t="s">
        <v>235</v>
      </c>
      <c r="C32" s="6">
        <v>41473</v>
      </c>
      <c r="D32" s="6">
        <v>29751</v>
      </c>
      <c r="E32" s="6">
        <v>9084</v>
      </c>
      <c r="F32" s="6">
        <v>2185</v>
      </c>
      <c r="G32" s="6">
        <v>453</v>
      </c>
      <c r="H32" s="6">
        <v>0</v>
      </c>
    </row>
    <row r="33" spans="1:8" x14ac:dyDescent="0.3">
      <c r="A33" s="35">
        <v>30</v>
      </c>
      <c r="B33" s="7" t="s">
        <v>236</v>
      </c>
      <c r="C33" s="6">
        <v>31641</v>
      </c>
      <c r="D33" s="6">
        <v>23165</v>
      </c>
      <c r="E33" s="6">
        <v>5668</v>
      </c>
      <c r="F33" s="6">
        <v>2250</v>
      </c>
      <c r="G33" s="6">
        <v>558</v>
      </c>
      <c r="H33" s="6">
        <v>0</v>
      </c>
    </row>
    <row r="34" spans="1:8" x14ac:dyDescent="0.3">
      <c r="A34" s="35">
        <v>31</v>
      </c>
      <c r="B34" s="7" t="s">
        <v>237</v>
      </c>
      <c r="C34" s="6">
        <v>118995</v>
      </c>
      <c r="D34" s="6">
        <v>84422</v>
      </c>
      <c r="E34" s="6">
        <v>23944</v>
      </c>
      <c r="F34" s="6">
        <v>8902</v>
      </c>
      <c r="G34" s="6">
        <v>1727</v>
      </c>
      <c r="H34" s="6">
        <v>0</v>
      </c>
    </row>
    <row r="35" spans="1:8" x14ac:dyDescent="0.3">
      <c r="A35" s="35">
        <v>32</v>
      </c>
      <c r="B35" s="7" t="s">
        <v>238</v>
      </c>
      <c r="C35" s="6">
        <v>32857</v>
      </c>
      <c r="D35" s="6">
        <v>24060</v>
      </c>
      <c r="E35" s="6">
        <v>6072</v>
      </c>
      <c r="F35" s="6">
        <v>2351</v>
      </c>
      <c r="G35" s="6">
        <v>374</v>
      </c>
      <c r="H35" s="6">
        <v>0</v>
      </c>
    </row>
    <row r="36" spans="1:8" x14ac:dyDescent="0.3">
      <c r="A36" s="35">
        <v>33</v>
      </c>
      <c r="B36" s="7" t="s">
        <v>239</v>
      </c>
      <c r="C36" s="6">
        <v>39954</v>
      </c>
      <c r="D36" s="6">
        <v>28030</v>
      </c>
      <c r="E36" s="6">
        <v>8363</v>
      </c>
      <c r="F36" s="6">
        <v>2993</v>
      </c>
      <c r="G36" s="6">
        <v>568</v>
      </c>
      <c r="H36" s="6">
        <v>0</v>
      </c>
    </row>
    <row r="37" spans="1:8" x14ac:dyDescent="0.3">
      <c r="A37" s="35">
        <v>34</v>
      </c>
      <c r="B37" s="7" t="s">
        <v>240</v>
      </c>
      <c r="C37" s="6">
        <v>9446</v>
      </c>
      <c r="D37" s="6">
        <v>6795</v>
      </c>
      <c r="E37" s="6">
        <v>1819</v>
      </c>
      <c r="F37" s="6">
        <v>674</v>
      </c>
      <c r="G37" s="6">
        <v>158</v>
      </c>
      <c r="H37" s="6">
        <v>0</v>
      </c>
    </row>
    <row r="38" spans="1:8" x14ac:dyDescent="0.3">
      <c r="A38" s="35">
        <v>35</v>
      </c>
      <c r="B38" s="7" t="s">
        <v>241</v>
      </c>
      <c r="C38" s="6">
        <v>86945</v>
      </c>
      <c r="D38" s="6">
        <v>59905</v>
      </c>
      <c r="E38" s="6">
        <v>20569</v>
      </c>
      <c r="F38" s="6">
        <v>5443</v>
      </c>
      <c r="G38" s="6">
        <v>1028</v>
      </c>
      <c r="H38" s="6">
        <v>0</v>
      </c>
    </row>
    <row r="39" spans="1:8" x14ac:dyDescent="0.3">
      <c r="A39" s="35">
        <v>36</v>
      </c>
      <c r="B39" s="7" t="s">
        <v>242</v>
      </c>
      <c r="C39" s="6">
        <v>64282</v>
      </c>
      <c r="D39" s="6">
        <v>46113</v>
      </c>
      <c r="E39" s="6">
        <v>12595</v>
      </c>
      <c r="F39" s="6">
        <v>4297</v>
      </c>
      <c r="G39" s="6">
        <v>1277</v>
      </c>
      <c r="H39" s="6">
        <v>0</v>
      </c>
    </row>
    <row r="40" spans="1:8" x14ac:dyDescent="0.3">
      <c r="A40" s="35">
        <v>37</v>
      </c>
      <c r="B40" s="7" t="s">
        <v>243</v>
      </c>
      <c r="C40" s="6">
        <v>39572</v>
      </c>
      <c r="D40" s="6">
        <v>26828</v>
      </c>
      <c r="E40" s="6">
        <v>7846</v>
      </c>
      <c r="F40" s="6">
        <v>3621</v>
      </c>
      <c r="G40" s="6">
        <v>1277</v>
      </c>
      <c r="H40" s="6">
        <v>0</v>
      </c>
    </row>
    <row r="41" spans="1:8" x14ac:dyDescent="0.3">
      <c r="A41" s="35">
        <v>38</v>
      </c>
      <c r="B41" s="7" t="s">
        <v>244</v>
      </c>
      <c r="C41" s="6">
        <v>53847</v>
      </c>
      <c r="D41" s="6">
        <v>36900</v>
      </c>
      <c r="E41" s="6">
        <v>10638</v>
      </c>
      <c r="F41" s="6">
        <v>5216</v>
      </c>
      <c r="G41" s="6">
        <v>1093</v>
      </c>
      <c r="H41" s="6">
        <v>0</v>
      </c>
    </row>
    <row r="42" spans="1:8" x14ac:dyDescent="0.3">
      <c r="A42" s="35">
        <v>39</v>
      </c>
      <c r="B42" s="7" t="s">
        <v>245</v>
      </c>
      <c r="C42" s="6">
        <v>47629</v>
      </c>
      <c r="D42" s="6">
        <v>33041</v>
      </c>
      <c r="E42" s="6">
        <v>9822</v>
      </c>
      <c r="F42" s="6">
        <v>3886</v>
      </c>
      <c r="G42" s="6">
        <v>880</v>
      </c>
      <c r="H42" s="6">
        <v>0</v>
      </c>
    </row>
    <row r="43" spans="1:8" x14ac:dyDescent="0.3">
      <c r="A43" s="35">
        <v>40</v>
      </c>
      <c r="B43" s="7" t="s">
        <v>246</v>
      </c>
      <c r="C43" s="6">
        <v>27916</v>
      </c>
      <c r="D43" s="6">
        <v>20034</v>
      </c>
      <c r="E43" s="6">
        <v>4978</v>
      </c>
      <c r="F43" s="6">
        <v>2286</v>
      </c>
      <c r="G43" s="6">
        <v>618</v>
      </c>
      <c r="H43" s="6">
        <v>0</v>
      </c>
    </row>
    <row r="44" spans="1:8" x14ac:dyDescent="0.3">
      <c r="A44" s="35">
        <v>41</v>
      </c>
      <c r="B44" s="7" t="s">
        <v>247</v>
      </c>
      <c r="C44" s="6">
        <v>30438</v>
      </c>
      <c r="D44" s="6">
        <v>21112</v>
      </c>
      <c r="E44" s="6">
        <v>6296</v>
      </c>
      <c r="F44" s="6">
        <v>2532</v>
      </c>
      <c r="G44" s="6">
        <v>498</v>
      </c>
      <c r="H44" s="6">
        <v>0</v>
      </c>
    </row>
    <row r="45" spans="1:8" x14ac:dyDescent="0.3">
      <c r="A45" s="35">
        <v>42</v>
      </c>
      <c r="B45" s="7" t="s">
        <v>248</v>
      </c>
      <c r="C45" s="6">
        <v>41514</v>
      </c>
      <c r="D45" s="6">
        <v>28024</v>
      </c>
      <c r="E45" s="6">
        <v>7535</v>
      </c>
      <c r="F45" s="6">
        <v>4257</v>
      </c>
      <c r="G45" s="6">
        <v>1698</v>
      </c>
      <c r="H45" s="6">
        <v>0</v>
      </c>
    </row>
    <row r="46" spans="1:8" x14ac:dyDescent="0.3">
      <c r="A46" s="35">
        <v>43</v>
      </c>
      <c r="B46" s="7" t="s">
        <v>249</v>
      </c>
      <c r="C46" s="6">
        <v>16499</v>
      </c>
      <c r="D46" s="6">
        <v>12229</v>
      </c>
      <c r="E46" s="6">
        <v>3250</v>
      </c>
      <c r="F46" s="6">
        <v>847</v>
      </c>
      <c r="G46" s="6">
        <v>173</v>
      </c>
      <c r="H46" s="6">
        <v>0</v>
      </c>
    </row>
    <row r="47" spans="1:8" x14ac:dyDescent="0.3">
      <c r="A47" s="35">
        <v>44</v>
      </c>
      <c r="B47" s="7" t="s">
        <v>250</v>
      </c>
      <c r="C47" s="6">
        <v>71701</v>
      </c>
      <c r="D47" s="6">
        <v>50482</v>
      </c>
      <c r="E47" s="6">
        <v>14798</v>
      </c>
      <c r="F47" s="6">
        <v>4884</v>
      </c>
      <c r="G47" s="6">
        <v>1537</v>
      </c>
      <c r="H47" s="6">
        <v>0</v>
      </c>
    </row>
    <row r="48" spans="1:8" x14ac:dyDescent="0.3">
      <c r="A48" s="35">
        <v>45</v>
      </c>
      <c r="B48" s="7" t="s">
        <v>251</v>
      </c>
      <c r="C48" s="6">
        <v>59512</v>
      </c>
      <c r="D48" s="6">
        <v>41477</v>
      </c>
      <c r="E48" s="6">
        <v>12206</v>
      </c>
      <c r="F48" s="6">
        <v>4791</v>
      </c>
      <c r="G48" s="6">
        <v>1038</v>
      </c>
      <c r="H48" s="6">
        <v>0</v>
      </c>
    </row>
    <row r="49" spans="1:9" x14ac:dyDescent="0.3">
      <c r="A49" s="35">
        <v>46</v>
      </c>
      <c r="B49" s="7" t="s">
        <v>252</v>
      </c>
      <c r="C49" s="6">
        <v>65926</v>
      </c>
      <c r="D49" s="6">
        <v>45014</v>
      </c>
      <c r="E49" s="6">
        <v>15063</v>
      </c>
      <c r="F49" s="6">
        <v>4823</v>
      </c>
      <c r="G49" s="6">
        <v>1026</v>
      </c>
      <c r="H49" s="6">
        <v>0</v>
      </c>
    </row>
    <row r="50" spans="1:9" x14ac:dyDescent="0.3">
      <c r="A50" s="35">
        <v>47</v>
      </c>
      <c r="B50" s="7" t="s">
        <v>253</v>
      </c>
      <c r="C50" s="6">
        <v>19624</v>
      </c>
      <c r="D50" s="6">
        <v>14273</v>
      </c>
      <c r="E50" s="6">
        <v>3663</v>
      </c>
      <c r="F50" s="6">
        <v>1341</v>
      </c>
      <c r="G50" s="6">
        <v>347</v>
      </c>
      <c r="H50" s="6">
        <v>0</v>
      </c>
    </row>
    <row r="51" spans="1:9" x14ac:dyDescent="0.3">
      <c r="A51" s="35">
        <v>48</v>
      </c>
      <c r="B51" s="7" t="s">
        <v>254</v>
      </c>
      <c r="C51" s="6">
        <v>15105</v>
      </c>
      <c r="D51" s="6">
        <v>10400</v>
      </c>
      <c r="E51" s="6">
        <v>3729</v>
      </c>
      <c r="F51" s="6">
        <v>753</v>
      </c>
      <c r="G51" s="6">
        <v>223</v>
      </c>
      <c r="H51" s="6">
        <v>0</v>
      </c>
    </row>
    <row r="52" spans="1:9" x14ac:dyDescent="0.3">
      <c r="A52" s="35">
        <v>49</v>
      </c>
      <c r="B52" s="7" t="s">
        <v>255</v>
      </c>
      <c r="C52" s="6">
        <v>36383</v>
      </c>
      <c r="D52" s="6">
        <v>25224</v>
      </c>
      <c r="E52" s="6">
        <v>8333</v>
      </c>
      <c r="F52" s="6">
        <v>2248</v>
      </c>
      <c r="G52" s="6">
        <v>578</v>
      </c>
      <c r="H52" s="6">
        <v>0</v>
      </c>
    </row>
    <row r="53" spans="1:9" x14ac:dyDescent="0.3">
      <c r="A53" s="35">
        <v>50</v>
      </c>
      <c r="B53" s="7" t="s">
        <v>256</v>
      </c>
      <c r="C53" s="6">
        <v>59915</v>
      </c>
      <c r="D53" s="6">
        <v>42149</v>
      </c>
      <c r="E53" s="6">
        <v>13232</v>
      </c>
      <c r="F53" s="6">
        <v>3778</v>
      </c>
      <c r="G53" s="6">
        <v>756</v>
      </c>
      <c r="H53" s="6">
        <v>0</v>
      </c>
    </row>
    <row r="54" spans="1:9" x14ac:dyDescent="0.3">
      <c r="A54" s="35">
        <v>51</v>
      </c>
      <c r="B54" s="7" t="s">
        <v>257</v>
      </c>
      <c r="C54" s="6">
        <v>21919</v>
      </c>
      <c r="D54" s="6">
        <v>15313</v>
      </c>
      <c r="E54" s="6">
        <v>5234</v>
      </c>
      <c r="F54" s="6">
        <v>1107</v>
      </c>
      <c r="G54" s="6">
        <v>265</v>
      </c>
      <c r="H54" s="6">
        <v>0</v>
      </c>
    </row>
    <row r="55" spans="1:9" x14ac:dyDescent="0.3">
      <c r="A55" s="35">
        <v>52</v>
      </c>
      <c r="B55" s="12" t="s">
        <v>430</v>
      </c>
      <c r="C55" s="6">
        <v>202323</v>
      </c>
      <c r="D55" s="6">
        <v>137834</v>
      </c>
      <c r="E55" s="6">
        <v>56550</v>
      </c>
      <c r="F55" s="6">
        <v>6803</v>
      </c>
      <c r="G55" s="6">
        <v>1136</v>
      </c>
      <c r="H55" s="6">
        <v>0</v>
      </c>
    </row>
    <row r="56" spans="1:9" s="2" customFormat="1" ht="15.6" x14ac:dyDescent="0.3">
      <c r="A56" s="45"/>
      <c r="B56" s="134" t="s">
        <v>10</v>
      </c>
      <c r="C56" s="47">
        <f>SUM(C4:C55)</f>
        <v>4785564</v>
      </c>
      <c r="D56" s="47">
        <f>SUM(D4:D55)</f>
        <v>3376440</v>
      </c>
      <c r="E56" s="47">
        <f>SUM(E4:E55)</f>
        <v>1059010</v>
      </c>
      <c r="F56" s="47">
        <f>SUM(F4:F55)</f>
        <v>279785</v>
      </c>
      <c r="G56" s="47">
        <f>SUM(G4:G55)</f>
        <v>70329</v>
      </c>
      <c r="H56" s="47">
        <f t="shared" ref="H56" si="0">SUM(H4:H55)</f>
        <v>0</v>
      </c>
      <c r="I56" s="36"/>
    </row>
    <row r="57" spans="1:9" x14ac:dyDescent="0.3">
      <c r="C57" s="8"/>
      <c r="D57" s="8"/>
      <c r="E57" s="8"/>
      <c r="F57" s="8"/>
      <c r="G57" s="8"/>
      <c r="H57" s="8"/>
    </row>
    <row r="58" spans="1:9" x14ac:dyDescent="0.3">
      <c r="B58" t="s">
        <v>48</v>
      </c>
    </row>
    <row r="60" spans="1:9" x14ac:dyDescent="0.3">
      <c r="D60" s="8"/>
    </row>
    <row r="61" spans="1:9" x14ac:dyDescent="0.3">
      <c r="E61" s="8"/>
    </row>
    <row r="65" spans="4:4" x14ac:dyDescent="0.3">
      <c r="D65" s="8"/>
    </row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  <headerFooter>
    <oddFooter>&amp;C&amp;P/&amp;N&amp;R&amp;D 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0"/>
  </sheetPr>
  <dimension ref="A1:U87"/>
  <sheetViews>
    <sheetView tabSelected="1" workbookViewId="0">
      <selection sqref="A1:Q1"/>
    </sheetView>
  </sheetViews>
  <sheetFormatPr defaultRowHeight="14.4" x14ac:dyDescent="0.3"/>
  <cols>
    <col min="1" max="1" width="13.44140625" customWidth="1"/>
    <col min="2" max="2" width="12" customWidth="1"/>
    <col min="3" max="3" width="17.33203125" bestFit="1" customWidth="1"/>
    <col min="4" max="4" width="11.88671875" customWidth="1"/>
    <col min="5" max="5" width="10.44140625" customWidth="1"/>
    <col min="6" max="6" width="11.33203125" customWidth="1"/>
    <col min="7" max="7" width="16.33203125" customWidth="1"/>
    <col min="8" max="8" width="11.109375" customWidth="1"/>
    <col min="9" max="9" width="10.6640625" customWidth="1"/>
    <col min="10" max="10" width="12.88671875" customWidth="1"/>
    <col min="11" max="11" width="15.44140625" bestFit="1" customWidth="1"/>
    <col min="12" max="13" width="11.44140625" customWidth="1"/>
    <col min="14" max="14" width="10.88671875" customWidth="1"/>
    <col min="15" max="15" width="14.33203125" bestFit="1" customWidth="1"/>
    <col min="16" max="16" width="10" customWidth="1"/>
    <col min="17" max="17" width="9.88671875" customWidth="1"/>
    <col min="20" max="20" width="15.44140625" bestFit="1" customWidth="1"/>
  </cols>
  <sheetData>
    <row r="1" spans="1:21" ht="15.6" x14ac:dyDescent="0.3">
      <c r="A1" s="435" t="s">
        <v>717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  <c r="P1" s="435"/>
      <c r="Q1" s="435"/>
    </row>
    <row r="2" spans="1:21" ht="15" thickBot="1" x14ac:dyDescent="0.35">
      <c r="L2" s="8"/>
    </row>
    <row r="3" spans="1:21" x14ac:dyDescent="0.3">
      <c r="A3" s="436" t="s">
        <v>18</v>
      </c>
      <c r="B3" s="438" t="s">
        <v>5</v>
      </c>
      <c r="C3" s="439"/>
      <c r="D3" s="439"/>
      <c r="E3" s="440"/>
      <c r="F3" s="438" t="s">
        <v>6</v>
      </c>
      <c r="G3" s="439"/>
      <c r="H3" s="439"/>
      <c r="I3" s="440"/>
      <c r="J3" s="438" t="s">
        <v>19</v>
      </c>
      <c r="K3" s="439"/>
      <c r="L3" s="439"/>
      <c r="M3" s="440"/>
      <c r="N3" s="438" t="s">
        <v>20</v>
      </c>
      <c r="O3" s="439"/>
      <c r="P3" s="439"/>
      <c r="Q3" s="441"/>
    </row>
    <row r="4" spans="1:21" ht="15" thickBot="1" x14ac:dyDescent="0.35">
      <c r="A4" s="437"/>
      <c r="B4" s="228" t="s">
        <v>1</v>
      </c>
      <c r="C4" s="229" t="s">
        <v>50</v>
      </c>
      <c r="D4" s="229" t="s">
        <v>21</v>
      </c>
      <c r="E4" s="229" t="s">
        <v>432</v>
      </c>
      <c r="F4" s="228" t="s">
        <v>1</v>
      </c>
      <c r="G4" s="229" t="s">
        <v>50</v>
      </c>
      <c r="H4" s="229" t="s">
        <v>21</v>
      </c>
      <c r="I4" s="229" t="s">
        <v>432</v>
      </c>
      <c r="J4" s="228" t="s">
        <v>1</v>
      </c>
      <c r="K4" s="229" t="s">
        <v>50</v>
      </c>
      <c r="L4" s="229" t="s">
        <v>21</v>
      </c>
      <c r="M4" s="229" t="s">
        <v>432</v>
      </c>
      <c r="N4" s="229" t="s">
        <v>1</v>
      </c>
      <c r="O4" s="229" t="s">
        <v>50</v>
      </c>
      <c r="P4" s="229" t="s">
        <v>21</v>
      </c>
      <c r="Q4" s="230" t="s">
        <v>432</v>
      </c>
    </row>
    <row r="5" spans="1:21" x14ac:dyDescent="0.3">
      <c r="A5" s="224" t="s">
        <v>607</v>
      </c>
      <c r="B5" s="346">
        <v>1042033</v>
      </c>
      <c r="C5" s="347">
        <v>1313962721.8499999</v>
      </c>
      <c r="D5" s="347">
        <v>1260.96</v>
      </c>
      <c r="E5" s="347">
        <v>1217.8499999999999</v>
      </c>
      <c r="F5" s="346">
        <v>34424</v>
      </c>
      <c r="G5" s="347">
        <v>17712057.239999998</v>
      </c>
      <c r="H5" s="347">
        <v>514.53</v>
      </c>
      <c r="I5" s="347">
        <v>420.06</v>
      </c>
      <c r="J5" s="346">
        <v>104330</v>
      </c>
      <c r="K5" s="347">
        <v>78511252.219999999</v>
      </c>
      <c r="L5" s="347">
        <v>752.53</v>
      </c>
      <c r="M5" s="347">
        <v>639.05999999999995</v>
      </c>
      <c r="N5" s="346">
        <v>12252</v>
      </c>
      <c r="O5" s="347">
        <v>5602597.6100000003</v>
      </c>
      <c r="P5" s="348">
        <v>457.28</v>
      </c>
      <c r="Q5" s="349">
        <v>418.95</v>
      </c>
      <c r="S5" s="8"/>
      <c r="T5" s="9"/>
    </row>
    <row r="6" spans="1:21" ht="15" thickBot="1" x14ac:dyDescent="0.35">
      <c r="A6" s="291" t="s">
        <v>608</v>
      </c>
      <c r="B6" s="350">
        <v>918439</v>
      </c>
      <c r="C6" s="351">
        <v>929621079.98000002</v>
      </c>
      <c r="D6" s="352">
        <v>1012.18</v>
      </c>
      <c r="E6" s="352">
        <v>890.19</v>
      </c>
      <c r="F6" s="350">
        <v>341808</v>
      </c>
      <c r="G6" s="351">
        <v>258037528.78999999</v>
      </c>
      <c r="H6" s="352">
        <v>754.92</v>
      </c>
      <c r="I6" s="352">
        <v>662.72</v>
      </c>
      <c r="J6" s="350">
        <v>68822</v>
      </c>
      <c r="K6" s="351">
        <v>42671723.380000003</v>
      </c>
      <c r="L6" s="352">
        <v>620.03</v>
      </c>
      <c r="M6" s="352">
        <v>521.03</v>
      </c>
      <c r="N6" s="350">
        <v>17516</v>
      </c>
      <c r="O6" s="351">
        <v>7733252.5099999998</v>
      </c>
      <c r="P6" s="351">
        <v>441.5</v>
      </c>
      <c r="Q6" s="353">
        <v>418.95</v>
      </c>
      <c r="S6" s="8"/>
      <c r="T6" s="9"/>
      <c r="U6" s="8"/>
    </row>
    <row r="7" spans="1:21" ht="16.2" thickBot="1" x14ac:dyDescent="0.35">
      <c r="A7" s="136" t="s">
        <v>527</v>
      </c>
      <c r="B7" s="330">
        <v>1960472</v>
      </c>
      <c r="C7" s="292">
        <v>2243583801.8299999</v>
      </c>
      <c r="D7" s="290">
        <v>1144.4100000000001</v>
      </c>
      <c r="E7" s="290">
        <v>1070</v>
      </c>
      <c r="F7" s="234">
        <v>376232</v>
      </c>
      <c r="G7" s="292">
        <v>275749586.02999997</v>
      </c>
      <c r="H7" s="316">
        <v>732.92</v>
      </c>
      <c r="I7" s="288">
        <v>633.05999999999995</v>
      </c>
      <c r="J7" s="234">
        <v>173152</v>
      </c>
      <c r="K7" s="292">
        <v>121182975.59999999</v>
      </c>
      <c r="L7" s="290">
        <v>699.86</v>
      </c>
      <c r="M7" s="316">
        <v>583.04</v>
      </c>
      <c r="N7" s="234">
        <v>29768</v>
      </c>
      <c r="O7" s="292">
        <v>13335850.119999999</v>
      </c>
      <c r="P7" s="290">
        <v>447.99</v>
      </c>
      <c r="Q7" s="246">
        <v>418.95</v>
      </c>
      <c r="S7" s="8"/>
      <c r="T7" s="9"/>
    </row>
    <row r="8" spans="1:21" x14ac:dyDescent="0.3">
      <c r="D8" s="9"/>
      <c r="H8" s="9"/>
      <c r="I8" s="9"/>
      <c r="M8" s="9"/>
      <c r="P8" s="9"/>
      <c r="Q8" s="9"/>
    </row>
    <row r="9" spans="1:21" ht="15.6" x14ac:dyDescent="0.3">
      <c r="A9" s="435" t="s">
        <v>718</v>
      </c>
      <c r="B9" s="435"/>
      <c r="C9" s="435"/>
      <c r="D9" s="435"/>
      <c r="E9" s="435"/>
      <c r="F9" s="435"/>
      <c r="G9" s="435"/>
      <c r="H9" s="435"/>
      <c r="I9" s="435"/>
      <c r="J9" s="435"/>
      <c r="K9" s="435"/>
      <c r="L9" s="435"/>
      <c r="M9" s="435"/>
      <c r="N9" s="435"/>
      <c r="O9" s="435"/>
      <c r="P9" s="435"/>
      <c r="Q9" s="435"/>
      <c r="T9" s="8"/>
    </row>
    <row r="10" spans="1:21" ht="16.2" thickBot="1" x14ac:dyDescent="0.35">
      <c r="A10" s="96"/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5"/>
    </row>
    <row r="11" spans="1:21" x14ac:dyDescent="0.3">
      <c r="A11" s="436" t="s">
        <v>18</v>
      </c>
      <c r="B11" s="438" t="s">
        <v>5</v>
      </c>
      <c r="C11" s="439"/>
      <c r="D11" s="439"/>
      <c r="E11" s="440"/>
      <c r="F11" s="438" t="s">
        <v>6</v>
      </c>
      <c r="G11" s="439"/>
      <c r="H11" s="439"/>
      <c r="I11" s="440"/>
      <c r="J11" s="438" t="s">
        <v>19</v>
      </c>
      <c r="K11" s="439"/>
      <c r="L11" s="439"/>
      <c r="M11" s="440"/>
      <c r="N11" s="438" t="s">
        <v>20</v>
      </c>
      <c r="O11" s="439"/>
      <c r="P11" s="439"/>
      <c r="Q11" s="441"/>
    </row>
    <row r="12" spans="1:21" ht="15" thickBot="1" x14ac:dyDescent="0.35">
      <c r="A12" s="442"/>
      <c r="B12" s="152" t="s">
        <v>1</v>
      </c>
      <c r="C12" s="153" t="s">
        <v>50</v>
      </c>
      <c r="D12" s="153" t="s">
        <v>21</v>
      </c>
      <c r="E12" s="153" t="s">
        <v>432</v>
      </c>
      <c r="F12" s="152" t="s">
        <v>1</v>
      </c>
      <c r="G12" s="153" t="s">
        <v>50</v>
      </c>
      <c r="H12" s="153" t="s">
        <v>21</v>
      </c>
      <c r="I12" s="153" t="s">
        <v>432</v>
      </c>
      <c r="J12" s="152" t="s">
        <v>1</v>
      </c>
      <c r="K12" s="153" t="s">
        <v>50</v>
      </c>
      <c r="L12" s="153" t="s">
        <v>21</v>
      </c>
      <c r="M12" s="153" t="s">
        <v>432</v>
      </c>
      <c r="N12" s="152" t="s">
        <v>1</v>
      </c>
      <c r="O12" s="153" t="s">
        <v>50</v>
      </c>
      <c r="P12" s="153" t="s">
        <v>21</v>
      </c>
      <c r="Q12" s="154" t="s">
        <v>432</v>
      </c>
    </row>
    <row r="13" spans="1:21" x14ac:dyDescent="0.3">
      <c r="A13" s="147" t="s">
        <v>450</v>
      </c>
      <c r="B13" s="148">
        <v>21098</v>
      </c>
      <c r="C13" s="149">
        <v>1197909.3700000001</v>
      </c>
      <c r="D13" s="149">
        <v>56.78</v>
      </c>
      <c r="E13" s="149">
        <v>56.53</v>
      </c>
      <c r="F13" s="148">
        <v>5685</v>
      </c>
      <c r="G13" s="149">
        <v>362793.3</v>
      </c>
      <c r="H13" s="149">
        <v>63.82</v>
      </c>
      <c r="I13" s="149">
        <v>68.790000000000006</v>
      </c>
      <c r="J13" s="148">
        <v>1006</v>
      </c>
      <c r="K13" s="149">
        <v>60068.54</v>
      </c>
      <c r="L13" s="149">
        <v>59.71</v>
      </c>
      <c r="M13" s="149">
        <v>60.97</v>
      </c>
      <c r="N13" s="148">
        <v>920</v>
      </c>
      <c r="O13" s="149">
        <v>73890.86</v>
      </c>
      <c r="P13" s="150">
        <v>80.319999999999993</v>
      </c>
      <c r="Q13" s="151">
        <v>80.95</v>
      </c>
    </row>
    <row r="14" spans="1:21" x14ac:dyDescent="0.3">
      <c r="A14" s="140" t="s">
        <v>451</v>
      </c>
      <c r="B14" s="98">
        <v>17434</v>
      </c>
      <c r="C14" s="99">
        <v>2548350.4</v>
      </c>
      <c r="D14" s="99">
        <v>146.16999999999999</v>
      </c>
      <c r="E14" s="99">
        <v>144.4</v>
      </c>
      <c r="F14" s="98">
        <v>10094</v>
      </c>
      <c r="G14" s="99">
        <v>1565992.82</v>
      </c>
      <c r="H14" s="99">
        <v>155.13999999999999</v>
      </c>
      <c r="I14" s="99">
        <v>149.88</v>
      </c>
      <c r="J14" s="98">
        <v>891</v>
      </c>
      <c r="K14" s="99">
        <v>129636.47</v>
      </c>
      <c r="L14" s="99">
        <v>145.5</v>
      </c>
      <c r="M14" s="99">
        <v>141.19</v>
      </c>
      <c r="N14" s="98">
        <v>2238</v>
      </c>
      <c r="O14" s="99">
        <v>356598.46</v>
      </c>
      <c r="P14" s="97">
        <v>159.34</v>
      </c>
      <c r="Q14" s="141">
        <v>168.27</v>
      </c>
      <c r="S14" s="8"/>
    </row>
    <row r="15" spans="1:21" x14ac:dyDescent="0.3">
      <c r="A15" s="140" t="s">
        <v>452</v>
      </c>
      <c r="B15" s="98">
        <v>11909</v>
      </c>
      <c r="C15" s="99">
        <v>2958113.39</v>
      </c>
      <c r="D15" s="99">
        <v>248.39</v>
      </c>
      <c r="E15" s="99">
        <v>247.78</v>
      </c>
      <c r="F15" s="98">
        <v>14945</v>
      </c>
      <c r="G15" s="99">
        <v>3527577.17</v>
      </c>
      <c r="H15" s="99">
        <v>236.04</v>
      </c>
      <c r="I15" s="99">
        <v>229.08</v>
      </c>
      <c r="J15" s="98">
        <v>3112</v>
      </c>
      <c r="K15" s="99">
        <v>822694.36</v>
      </c>
      <c r="L15" s="99">
        <v>264.36</v>
      </c>
      <c r="M15" s="99">
        <v>269.24</v>
      </c>
      <c r="N15" s="98">
        <v>2612</v>
      </c>
      <c r="O15" s="99">
        <v>648045.62</v>
      </c>
      <c r="P15" s="97">
        <v>248.1</v>
      </c>
      <c r="Q15" s="141">
        <v>248.23</v>
      </c>
    </row>
    <row r="16" spans="1:21" x14ac:dyDescent="0.3">
      <c r="A16" s="140" t="s">
        <v>453</v>
      </c>
      <c r="B16" s="98">
        <v>48486</v>
      </c>
      <c r="C16" s="99">
        <v>18240044.84</v>
      </c>
      <c r="D16" s="99">
        <v>376.19</v>
      </c>
      <c r="E16" s="99">
        <v>385.49</v>
      </c>
      <c r="F16" s="98">
        <v>21391</v>
      </c>
      <c r="G16" s="99">
        <v>8157018.7599999998</v>
      </c>
      <c r="H16" s="99">
        <v>381.33</v>
      </c>
      <c r="I16" s="99">
        <v>393.81</v>
      </c>
      <c r="J16" s="98">
        <v>27917</v>
      </c>
      <c r="K16" s="99">
        <v>10482344.35</v>
      </c>
      <c r="L16" s="99">
        <v>375.48</v>
      </c>
      <c r="M16" s="99">
        <v>393.81</v>
      </c>
      <c r="N16" s="98">
        <v>2319</v>
      </c>
      <c r="O16" s="99">
        <v>805560.27</v>
      </c>
      <c r="P16" s="97">
        <v>347.37</v>
      </c>
      <c r="Q16" s="141">
        <v>348.95</v>
      </c>
    </row>
    <row r="17" spans="1:20" x14ac:dyDescent="0.3">
      <c r="A17" s="140" t="s">
        <v>454</v>
      </c>
      <c r="B17" s="98">
        <v>109439</v>
      </c>
      <c r="C17" s="99">
        <v>50026925.490000002</v>
      </c>
      <c r="D17" s="99">
        <v>457.12</v>
      </c>
      <c r="E17" s="99">
        <v>462.34</v>
      </c>
      <c r="F17" s="98">
        <v>66494</v>
      </c>
      <c r="G17" s="99">
        <v>29258785.760000002</v>
      </c>
      <c r="H17" s="99">
        <v>440.02</v>
      </c>
      <c r="I17" s="99">
        <v>425.85</v>
      </c>
      <c r="J17" s="98">
        <v>29972</v>
      </c>
      <c r="K17" s="99">
        <v>13569161.41</v>
      </c>
      <c r="L17" s="99">
        <v>452.73</v>
      </c>
      <c r="M17" s="99">
        <v>456.67</v>
      </c>
      <c r="N17" s="98">
        <v>15493</v>
      </c>
      <c r="O17" s="99">
        <v>6490438.0999999996</v>
      </c>
      <c r="P17" s="97">
        <v>418.93</v>
      </c>
      <c r="Q17" s="141">
        <v>418.95</v>
      </c>
      <c r="S17" s="8"/>
    </row>
    <row r="18" spans="1:20" x14ac:dyDescent="0.3">
      <c r="A18" s="140" t="s">
        <v>455</v>
      </c>
      <c r="B18" s="98">
        <v>169928</v>
      </c>
      <c r="C18" s="99">
        <v>93805319.290000007</v>
      </c>
      <c r="D18" s="99">
        <v>552.03</v>
      </c>
      <c r="E18" s="99">
        <v>553.45000000000005</v>
      </c>
      <c r="F18" s="98">
        <v>57580</v>
      </c>
      <c r="G18" s="99">
        <v>31154069.75</v>
      </c>
      <c r="H18" s="99">
        <v>541.05999999999995</v>
      </c>
      <c r="I18" s="99">
        <v>537.97</v>
      </c>
      <c r="J18" s="98">
        <v>28221</v>
      </c>
      <c r="K18" s="99">
        <v>15474048.59</v>
      </c>
      <c r="L18" s="99">
        <v>548.32000000000005</v>
      </c>
      <c r="M18" s="99">
        <v>545.21</v>
      </c>
      <c r="N18" s="98">
        <v>3</v>
      </c>
      <c r="O18" s="99">
        <v>1680.06</v>
      </c>
      <c r="P18" s="97">
        <v>560.02</v>
      </c>
      <c r="Q18" s="141">
        <v>560.02</v>
      </c>
    </row>
    <row r="19" spans="1:20" x14ac:dyDescent="0.3">
      <c r="A19" s="140" t="s">
        <v>456</v>
      </c>
      <c r="B19" s="98">
        <v>163144</v>
      </c>
      <c r="C19" s="99">
        <v>105449216.12</v>
      </c>
      <c r="D19" s="99">
        <v>646.36</v>
      </c>
      <c r="E19" s="99">
        <v>643.84</v>
      </c>
      <c r="F19" s="98">
        <v>33859</v>
      </c>
      <c r="G19" s="99">
        <v>21950935.489999998</v>
      </c>
      <c r="H19" s="99">
        <v>648.29999999999995</v>
      </c>
      <c r="I19" s="99">
        <v>646.89</v>
      </c>
      <c r="J19" s="98">
        <v>18592</v>
      </c>
      <c r="K19" s="99">
        <v>11948280.880000001</v>
      </c>
      <c r="L19" s="99">
        <v>642.66</v>
      </c>
      <c r="M19" s="99">
        <v>639.45000000000005</v>
      </c>
      <c r="N19" s="98">
        <v>14</v>
      </c>
      <c r="O19" s="99">
        <v>8682.5400000000009</v>
      </c>
      <c r="P19" s="97">
        <v>620.17999999999995</v>
      </c>
      <c r="Q19" s="141">
        <v>618.95000000000005</v>
      </c>
      <c r="T19" s="8"/>
    </row>
    <row r="20" spans="1:20" x14ac:dyDescent="0.3">
      <c r="A20" s="140" t="s">
        <v>457</v>
      </c>
      <c r="B20" s="98">
        <v>128765</v>
      </c>
      <c r="C20" s="99">
        <v>96326866.560000002</v>
      </c>
      <c r="D20" s="99">
        <v>748.08</v>
      </c>
      <c r="E20" s="99">
        <v>747</v>
      </c>
      <c r="F20" s="98">
        <v>29776</v>
      </c>
      <c r="G20" s="99">
        <v>22312572.940000001</v>
      </c>
      <c r="H20" s="99">
        <v>749.35</v>
      </c>
      <c r="I20" s="99">
        <v>748.3</v>
      </c>
      <c r="J20" s="98">
        <v>15843</v>
      </c>
      <c r="K20" s="99">
        <v>12061334.119999999</v>
      </c>
      <c r="L20" s="99">
        <v>761.3</v>
      </c>
      <c r="M20" s="99">
        <v>767.9</v>
      </c>
      <c r="N20" s="98">
        <v>5631</v>
      </c>
      <c r="O20" s="99">
        <v>4477970.79</v>
      </c>
      <c r="P20" s="97">
        <v>795.24</v>
      </c>
      <c r="Q20" s="141">
        <v>795.24</v>
      </c>
    </row>
    <row r="21" spans="1:20" x14ac:dyDescent="0.3">
      <c r="A21" s="140" t="s">
        <v>458</v>
      </c>
      <c r="B21" s="98">
        <v>110280</v>
      </c>
      <c r="C21" s="99">
        <v>93688349.900000006</v>
      </c>
      <c r="D21" s="99">
        <v>849.55</v>
      </c>
      <c r="E21" s="99">
        <v>849.39</v>
      </c>
      <c r="F21" s="98">
        <v>26695</v>
      </c>
      <c r="G21" s="99">
        <v>22666747.719999999</v>
      </c>
      <c r="H21" s="99">
        <v>849.1</v>
      </c>
      <c r="I21" s="99">
        <v>846.52</v>
      </c>
      <c r="J21" s="98">
        <v>9332</v>
      </c>
      <c r="K21" s="99">
        <v>7909042.8499999996</v>
      </c>
      <c r="L21" s="99">
        <v>847.52</v>
      </c>
      <c r="M21" s="99">
        <v>844.03</v>
      </c>
      <c r="N21" s="98">
        <v>511</v>
      </c>
      <c r="O21" s="99">
        <v>431250.21</v>
      </c>
      <c r="P21" s="97">
        <v>843.93</v>
      </c>
      <c r="Q21" s="141">
        <v>846</v>
      </c>
      <c r="S21" s="8"/>
    </row>
    <row r="22" spans="1:20" x14ac:dyDescent="0.3">
      <c r="A22" s="140" t="s">
        <v>459</v>
      </c>
      <c r="B22" s="98">
        <v>118226</v>
      </c>
      <c r="C22" s="99">
        <v>112302137.68000001</v>
      </c>
      <c r="D22" s="99">
        <v>949.89</v>
      </c>
      <c r="E22" s="99">
        <v>949.36</v>
      </c>
      <c r="F22" s="98">
        <v>27327</v>
      </c>
      <c r="G22" s="99">
        <v>25940291.02</v>
      </c>
      <c r="H22" s="99">
        <v>949.25</v>
      </c>
      <c r="I22" s="99">
        <v>948.18</v>
      </c>
      <c r="J22" s="98">
        <v>7816</v>
      </c>
      <c r="K22" s="99">
        <v>7414750.5899999999</v>
      </c>
      <c r="L22" s="99">
        <v>948.66</v>
      </c>
      <c r="M22" s="99">
        <v>948.04</v>
      </c>
      <c r="N22" s="98">
        <v>1</v>
      </c>
      <c r="O22" s="99">
        <v>922.26</v>
      </c>
      <c r="P22" s="97">
        <v>922.26</v>
      </c>
      <c r="Q22" s="141">
        <v>922.26</v>
      </c>
    </row>
    <row r="23" spans="1:20" x14ac:dyDescent="0.3">
      <c r="A23" s="140" t="s">
        <v>437</v>
      </c>
      <c r="B23" s="98">
        <v>584083</v>
      </c>
      <c r="C23" s="99">
        <v>730565347.20000005</v>
      </c>
      <c r="D23" s="99">
        <v>1250.79</v>
      </c>
      <c r="E23" s="99">
        <v>1255.01</v>
      </c>
      <c r="F23" s="98">
        <v>66183</v>
      </c>
      <c r="G23" s="99">
        <v>79503758.650000006</v>
      </c>
      <c r="H23" s="99">
        <v>1201.27</v>
      </c>
      <c r="I23" s="99">
        <v>1186.07</v>
      </c>
      <c r="J23" s="98">
        <v>23735</v>
      </c>
      <c r="K23" s="99">
        <v>29024731.98</v>
      </c>
      <c r="L23" s="99">
        <v>1222.8699999999999</v>
      </c>
      <c r="M23" s="99">
        <v>1239.81</v>
      </c>
      <c r="N23" s="98">
        <v>6</v>
      </c>
      <c r="O23" s="99">
        <v>7206.29</v>
      </c>
      <c r="P23" s="97">
        <v>1201.05</v>
      </c>
      <c r="Q23" s="141">
        <v>1214.19</v>
      </c>
    </row>
    <row r="24" spans="1:20" x14ac:dyDescent="0.3">
      <c r="A24" s="140" t="s">
        <v>438</v>
      </c>
      <c r="B24" s="98">
        <v>323335</v>
      </c>
      <c r="C24" s="99">
        <v>548697342.36000001</v>
      </c>
      <c r="D24" s="99">
        <v>1696.99</v>
      </c>
      <c r="E24" s="99">
        <v>1673.12</v>
      </c>
      <c r="F24" s="98">
        <v>13095</v>
      </c>
      <c r="G24" s="99">
        <v>22018204.870000001</v>
      </c>
      <c r="H24" s="99">
        <v>1681.42</v>
      </c>
      <c r="I24" s="99">
        <v>1656.68</v>
      </c>
      <c r="J24" s="98">
        <v>5376</v>
      </c>
      <c r="K24" s="99">
        <v>9095372.8499999996</v>
      </c>
      <c r="L24" s="99">
        <v>1691.85</v>
      </c>
      <c r="M24" s="99">
        <v>1671.83</v>
      </c>
      <c r="N24" s="98">
        <v>20</v>
      </c>
      <c r="O24" s="99">
        <v>33604.660000000003</v>
      </c>
      <c r="P24" s="97">
        <v>1680.23</v>
      </c>
      <c r="Q24" s="141">
        <v>1680.23</v>
      </c>
    </row>
    <row r="25" spans="1:20" x14ac:dyDescent="0.3">
      <c r="A25" s="140" t="s">
        <v>439</v>
      </c>
      <c r="B25" s="98">
        <v>96875</v>
      </c>
      <c r="C25" s="99">
        <v>214285862.19999999</v>
      </c>
      <c r="D25" s="99">
        <v>2211.98</v>
      </c>
      <c r="E25" s="99">
        <v>2191.9499999999998</v>
      </c>
      <c r="F25" s="98">
        <v>2374</v>
      </c>
      <c r="G25" s="99">
        <v>5192722.9800000004</v>
      </c>
      <c r="H25" s="99">
        <v>2187.33</v>
      </c>
      <c r="I25" s="99">
        <v>2163.35</v>
      </c>
      <c r="J25" s="98">
        <v>984</v>
      </c>
      <c r="K25" s="99">
        <v>2154268.59</v>
      </c>
      <c r="L25" s="99">
        <v>2189.3000000000002</v>
      </c>
      <c r="M25" s="99">
        <v>2160.6</v>
      </c>
      <c r="N25" s="98">
        <v>0</v>
      </c>
      <c r="O25" s="99">
        <v>0</v>
      </c>
      <c r="P25" s="97">
        <v>0</v>
      </c>
      <c r="Q25" s="141" t="s">
        <v>430</v>
      </c>
    </row>
    <row r="26" spans="1:20" x14ac:dyDescent="0.3">
      <c r="A26" s="140" t="s">
        <v>486</v>
      </c>
      <c r="B26" s="98">
        <v>35990</v>
      </c>
      <c r="C26" s="99">
        <v>97462301.799999997</v>
      </c>
      <c r="D26" s="99">
        <v>2708.04</v>
      </c>
      <c r="E26" s="99">
        <v>2688.83</v>
      </c>
      <c r="F26" s="98">
        <v>506</v>
      </c>
      <c r="G26" s="99">
        <v>1368030.62</v>
      </c>
      <c r="H26" s="99">
        <v>2703.62</v>
      </c>
      <c r="I26" s="99">
        <v>2690.24</v>
      </c>
      <c r="J26" s="98">
        <v>244</v>
      </c>
      <c r="K26" s="99">
        <v>662359.78</v>
      </c>
      <c r="L26" s="99">
        <v>2714.59</v>
      </c>
      <c r="M26" s="99">
        <v>2697.98</v>
      </c>
      <c r="N26" s="98">
        <v>0</v>
      </c>
      <c r="O26" s="99">
        <v>0</v>
      </c>
      <c r="P26" s="97">
        <v>0</v>
      </c>
      <c r="Q26" s="141" t="s">
        <v>430</v>
      </c>
    </row>
    <row r="27" spans="1:20" x14ac:dyDescent="0.3">
      <c r="A27" s="140" t="s">
        <v>487</v>
      </c>
      <c r="B27" s="98">
        <v>12966</v>
      </c>
      <c r="C27" s="99">
        <v>41614178.960000001</v>
      </c>
      <c r="D27" s="99">
        <v>3209.48</v>
      </c>
      <c r="E27" s="99">
        <v>3193.01</v>
      </c>
      <c r="F27" s="98">
        <v>176</v>
      </c>
      <c r="G27" s="99">
        <v>559494.87</v>
      </c>
      <c r="H27" s="99">
        <v>3178.95</v>
      </c>
      <c r="I27" s="99">
        <v>3159.68</v>
      </c>
      <c r="J27" s="98">
        <v>80</v>
      </c>
      <c r="K27" s="99">
        <v>253989.03</v>
      </c>
      <c r="L27" s="99">
        <v>3174.86</v>
      </c>
      <c r="M27" s="99">
        <v>3157.87</v>
      </c>
      <c r="N27" s="98">
        <v>0</v>
      </c>
      <c r="O27" s="99">
        <v>0</v>
      </c>
      <c r="P27" s="97">
        <v>0</v>
      </c>
      <c r="Q27" s="141" t="s">
        <v>430</v>
      </c>
    </row>
    <row r="28" spans="1:20" x14ac:dyDescent="0.3">
      <c r="A28" s="140" t="s">
        <v>488</v>
      </c>
      <c r="B28" s="98">
        <v>4817</v>
      </c>
      <c r="C28" s="99">
        <v>17879493.359999999</v>
      </c>
      <c r="D28" s="99">
        <v>3711.75</v>
      </c>
      <c r="E28" s="99">
        <v>3696.23</v>
      </c>
      <c r="F28" s="98">
        <v>33</v>
      </c>
      <c r="G28" s="99">
        <v>122325.01</v>
      </c>
      <c r="H28" s="99">
        <v>3706.82</v>
      </c>
      <c r="I28" s="99">
        <v>3716.04</v>
      </c>
      <c r="J28" s="98">
        <v>22</v>
      </c>
      <c r="K28" s="99">
        <v>80115.58</v>
      </c>
      <c r="L28" s="99">
        <v>3641.62</v>
      </c>
      <c r="M28" s="99">
        <v>3583.77</v>
      </c>
      <c r="N28" s="98">
        <v>0</v>
      </c>
      <c r="O28" s="99">
        <v>0</v>
      </c>
      <c r="P28" s="97">
        <v>0</v>
      </c>
      <c r="Q28" s="141" t="s">
        <v>430</v>
      </c>
    </row>
    <row r="29" spans="1:20" ht="15" thickBot="1" x14ac:dyDescent="0.35">
      <c r="A29" s="142" t="s">
        <v>489</v>
      </c>
      <c r="B29" s="143">
        <v>3697</v>
      </c>
      <c r="C29" s="144">
        <v>16536042.91</v>
      </c>
      <c r="D29" s="144">
        <v>4472.83</v>
      </c>
      <c r="E29" s="144">
        <v>4335</v>
      </c>
      <c r="F29" s="143">
        <v>19</v>
      </c>
      <c r="G29" s="144">
        <v>88264.3</v>
      </c>
      <c r="H29" s="144">
        <v>4645.49</v>
      </c>
      <c r="I29" s="144">
        <v>4401.17</v>
      </c>
      <c r="J29" s="143">
        <v>9</v>
      </c>
      <c r="K29" s="144">
        <v>40775.629999999997</v>
      </c>
      <c r="L29" s="144">
        <v>4530.63</v>
      </c>
      <c r="M29" s="144">
        <v>4533.75</v>
      </c>
      <c r="N29" s="143">
        <v>0</v>
      </c>
      <c r="O29" s="144">
        <v>0</v>
      </c>
      <c r="P29" s="145">
        <v>0</v>
      </c>
      <c r="Q29" s="146" t="s">
        <v>430</v>
      </c>
    </row>
    <row r="30" spans="1:20" ht="16.2" thickBot="1" x14ac:dyDescent="0.35">
      <c r="A30" s="136" t="s">
        <v>527</v>
      </c>
      <c r="B30" s="286">
        <v>1960472</v>
      </c>
      <c r="C30" s="287">
        <v>2243583801.8299999</v>
      </c>
      <c r="D30" s="290">
        <v>1144.4100000000001</v>
      </c>
      <c r="E30" s="290">
        <v>1070</v>
      </c>
      <c r="F30" s="289">
        <v>376232</v>
      </c>
      <c r="G30" s="290">
        <v>275749586.02999997</v>
      </c>
      <c r="H30" s="316">
        <v>732.92</v>
      </c>
      <c r="I30" s="288">
        <v>633.05999999999995</v>
      </c>
      <c r="J30" s="289">
        <v>173152</v>
      </c>
      <c r="K30" s="290">
        <v>121182975.59999999</v>
      </c>
      <c r="L30" s="290">
        <v>699.86</v>
      </c>
      <c r="M30" s="316">
        <v>583.04</v>
      </c>
      <c r="N30" s="289">
        <v>29768</v>
      </c>
      <c r="O30" s="290">
        <v>13335850.119999999</v>
      </c>
      <c r="P30" s="290">
        <v>447.99</v>
      </c>
      <c r="Q30" s="246">
        <v>418.95</v>
      </c>
      <c r="S30" s="8"/>
      <c r="T30" s="9"/>
    </row>
    <row r="32" spans="1:20" ht="15.6" x14ac:dyDescent="0.3">
      <c r="A32" s="435" t="s">
        <v>719</v>
      </c>
      <c r="B32" s="435"/>
      <c r="C32" s="435"/>
      <c r="D32" s="435"/>
      <c r="E32" s="435"/>
      <c r="F32" s="435"/>
      <c r="G32" s="435"/>
      <c r="H32" s="435"/>
      <c r="I32" s="435"/>
      <c r="J32" s="435"/>
      <c r="K32" s="435"/>
      <c r="L32" s="435"/>
      <c r="M32" s="435"/>
      <c r="N32" s="435"/>
      <c r="O32" s="435"/>
      <c r="P32" s="435"/>
      <c r="Q32" s="435"/>
    </row>
    <row r="33" spans="1:20" ht="16.2" thickBot="1" x14ac:dyDescent="0.35">
      <c r="A33" s="96"/>
      <c r="B33" s="96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5"/>
    </row>
    <row r="34" spans="1:20" x14ac:dyDescent="0.3">
      <c r="A34" s="436" t="s">
        <v>18</v>
      </c>
      <c r="B34" s="438" t="s">
        <v>5</v>
      </c>
      <c r="C34" s="439"/>
      <c r="D34" s="439"/>
      <c r="E34" s="440"/>
      <c r="F34" s="438" t="s">
        <v>6</v>
      </c>
      <c r="G34" s="439"/>
      <c r="H34" s="439"/>
      <c r="I34" s="440"/>
      <c r="J34" s="438" t="s">
        <v>19</v>
      </c>
      <c r="K34" s="439"/>
      <c r="L34" s="439"/>
      <c r="M34" s="440"/>
      <c r="N34" s="438" t="s">
        <v>20</v>
      </c>
      <c r="O34" s="439"/>
      <c r="P34" s="439"/>
      <c r="Q34" s="441"/>
    </row>
    <row r="35" spans="1:20" ht="15" thickBot="1" x14ac:dyDescent="0.35">
      <c r="A35" s="442"/>
      <c r="B35" s="152" t="s">
        <v>1</v>
      </c>
      <c r="C35" s="153" t="s">
        <v>50</v>
      </c>
      <c r="D35" s="153" t="s">
        <v>21</v>
      </c>
      <c r="E35" s="153" t="s">
        <v>432</v>
      </c>
      <c r="F35" s="152" t="s">
        <v>1</v>
      </c>
      <c r="G35" s="153" t="s">
        <v>50</v>
      </c>
      <c r="H35" s="153" t="s">
        <v>21</v>
      </c>
      <c r="I35" s="153" t="s">
        <v>432</v>
      </c>
      <c r="J35" s="152" t="s">
        <v>1</v>
      </c>
      <c r="K35" s="153" t="s">
        <v>50</v>
      </c>
      <c r="L35" s="153" t="s">
        <v>21</v>
      </c>
      <c r="M35" s="153" t="s">
        <v>432</v>
      </c>
      <c r="N35" s="152" t="s">
        <v>1</v>
      </c>
      <c r="O35" s="153" t="s">
        <v>50</v>
      </c>
      <c r="P35" s="153" t="s">
        <v>21</v>
      </c>
      <c r="Q35" s="154" t="s">
        <v>432</v>
      </c>
    </row>
    <row r="36" spans="1:20" x14ac:dyDescent="0.3">
      <c r="A36" s="147" t="s">
        <v>450</v>
      </c>
      <c r="B36" s="148">
        <v>11764</v>
      </c>
      <c r="C36" s="149">
        <v>655232.18999999994</v>
      </c>
      <c r="D36" s="149">
        <v>55.7</v>
      </c>
      <c r="E36" s="149">
        <v>54.62</v>
      </c>
      <c r="F36" s="148">
        <v>833</v>
      </c>
      <c r="G36" s="149">
        <v>53014.43</v>
      </c>
      <c r="H36" s="149">
        <v>63.64</v>
      </c>
      <c r="I36" s="149">
        <v>69.150000000000006</v>
      </c>
      <c r="J36" s="148">
        <v>616</v>
      </c>
      <c r="K36" s="149">
        <v>36784.86</v>
      </c>
      <c r="L36" s="149">
        <v>59.72</v>
      </c>
      <c r="M36" s="149">
        <v>60.56</v>
      </c>
      <c r="N36" s="148">
        <v>423</v>
      </c>
      <c r="O36" s="149">
        <v>33655.519999999997</v>
      </c>
      <c r="P36" s="150">
        <v>79.56</v>
      </c>
      <c r="Q36" s="151">
        <v>80.95</v>
      </c>
    </row>
    <row r="37" spans="1:20" x14ac:dyDescent="0.3">
      <c r="A37" s="140" t="s">
        <v>451</v>
      </c>
      <c r="B37" s="98">
        <v>7853</v>
      </c>
      <c r="C37" s="99">
        <v>1136648.0900000001</v>
      </c>
      <c r="D37" s="99">
        <v>144.74</v>
      </c>
      <c r="E37" s="99">
        <v>142.21</v>
      </c>
      <c r="F37" s="98">
        <v>3373</v>
      </c>
      <c r="G37" s="99">
        <v>540634.80000000005</v>
      </c>
      <c r="H37" s="99">
        <v>160.28</v>
      </c>
      <c r="I37" s="99">
        <v>154.55000000000001</v>
      </c>
      <c r="J37" s="98">
        <v>543</v>
      </c>
      <c r="K37" s="99">
        <v>79067.009999999995</v>
      </c>
      <c r="L37" s="99">
        <v>145.61000000000001</v>
      </c>
      <c r="M37" s="99">
        <v>141.37</v>
      </c>
      <c r="N37" s="98">
        <v>731</v>
      </c>
      <c r="O37" s="99">
        <v>118533.22</v>
      </c>
      <c r="P37" s="97">
        <v>162.15</v>
      </c>
      <c r="Q37" s="141">
        <v>168.27</v>
      </c>
    </row>
    <row r="38" spans="1:20" x14ac:dyDescent="0.3">
      <c r="A38" s="140" t="s">
        <v>452</v>
      </c>
      <c r="B38" s="98">
        <v>5120</v>
      </c>
      <c r="C38" s="99">
        <v>1273727.52</v>
      </c>
      <c r="D38" s="99">
        <v>248.77</v>
      </c>
      <c r="E38" s="99">
        <v>248.25</v>
      </c>
      <c r="F38" s="98">
        <v>5829</v>
      </c>
      <c r="G38" s="99">
        <v>1342566.49</v>
      </c>
      <c r="H38" s="99">
        <v>230.33</v>
      </c>
      <c r="I38" s="99">
        <v>221.58</v>
      </c>
      <c r="J38" s="98">
        <v>1273</v>
      </c>
      <c r="K38" s="99">
        <v>334852.3</v>
      </c>
      <c r="L38" s="99">
        <v>263.04000000000002</v>
      </c>
      <c r="M38" s="99">
        <v>267.02</v>
      </c>
      <c r="N38" s="98">
        <v>766</v>
      </c>
      <c r="O38" s="99">
        <v>191316.47</v>
      </c>
      <c r="P38" s="97">
        <v>249.76</v>
      </c>
      <c r="Q38" s="141">
        <v>251.37</v>
      </c>
    </row>
    <row r="39" spans="1:20" x14ac:dyDescent="0.3">
      <c r="A39" s="140" t="s">
        <v>453</v>
      </c>
      <c r="B39" s="98">
        <v>13012</v>
      </c>
      <c r="C39" s="99">
        <v>4847242.66</v>
      </c>
      <c r="D39" s="99">
        <v>372.52</v>
      </c>
      <c r="E39" s="99">
        <v>382.61</v>
      </c>
      <c r="F39" s="98">
        <v>3205</v>
      </c>
      <c r="G39" s="99">
        <v>1218452.8999999999</v>
      </c>
      <c r="H39" s="99">
        <v>380.17</v>
      </c>
      <c r="I39" s="99">
        <v>393.81</v>
      </c>
      <c r="J39" s="98">
        <v>13061</v>
      </c>
      <c r="K39" s="99">
        <v>4918811.63</v>
      </c>
      <c r="L39" s="99">
        <v>376.6</v>
      </c>
      <c r="M39" s="99">
        <v>393.81</v>
      </c>
      <c r="N39" s="98">
        <v>793</v>
      </c>
      <c r="O39" s="99">
        <v>277561.32</v>
      </c>
      <c r="P39" s="97">
        <v>350.01</v>
      </c>
      <c r="Q39" s="141">
        <v>348.95</v>
      </c>
    </row>
    <row r="40" spans="1:20" x14ac:dyDescent="0.3">
      <c r="A40" s="140" t="s">
        <v>454</v>
      </c>
      <c r="B40" s="98">
        <v>32757</v>
      </c>
      <c r="C40" s="99">
        <v>14976549.91</v>
      </c>
      <c r="D40" s="99">
        <v>457.2</v>
      </c>
      <c r="E40" s="99">
        <v>462.04</v>
      </c>
      <c r="F40" s="98">
        <v>10130</v>
      </c>
      <c r="G40" s="99">
        <v>4428028.3899999997</v>
      </c>
      <c r="H40" s="99">
        <v>437.12</v>
      </c>
      <c r="I40" s="99">
        <v>422.97</v>
      </c>
      <c r="J40" s="98">
        <v>15634</v>
      </c>
      <c r="K40" s="99">
        <v>7094608.1600000001</v>
      </c>
      <c r="L40" s="99">
        <v>453.79</v>
      </c>
      <c r="M40" s="99">
        <v>459.48</v>
      </c>
      <c r="N40" s="98">
        <v>6971</v>
      </c>
      <c r="O40" s="99">
        <v>2920366.01</v>
      </c>
      <c r="P40" s="97">
        <v>418.93</v>
      </c>
      <c r="Q40" s="141">
        <v>418.95</v>
      </c>
    </row>
    <row r="41" spans="1:20" x14ac:dyDescent="0.3">
      <c r="A41" s="140" t="s">
        <v>455</v>
      </c>
      <c r="B41" s="98">
        <v>57317</v>
      </c>
      <c r="C41" s="99">
        <v>31715663.399999999</v>
      </c>
      <c r="D41" s="99">
        <v>553.34</v>
      </c>
      <c r="E41" s="99">
        <v>555.78</v>
      </c>
      <c r="F41" s="98">
        <v>3009</v>
      </c>
      <c r="G41" s="99">
        <v>1616914.54</v>
      </c>
      <c r="H41" s="99">
        <v>537.36</v>
      </c>
      <c r="I41" s="99">
        <v>532.26</v>
      </c>
      <c r="J41" s="98">
        <v>15165</v>
      </c>
      <c r="K41" s="99">
        <v>8337638.75</v>
      </c>
      <c r="L41" s="99">
        <v>549.79</v>
      </c>
      <c r="M41" s="99">
        <v>548.41</v>
      </c>
      <c r="N41" s="98">
        <v>2</v>
      </c>
      <c r="O41" s="99">
        <v>1120.04</v>
      </c>
      <c r="P41" s="97">
        <v>560.02</v>
      </c>
      <c r="Q41" s="141">
        <v>560.02</v>
      </c>
    </row>
    <row r="42" spans="1:20" x14ac:dyDescent="0.3">
      <c r="A42" s="140" t="s">
        <v>456</v>
      </c>
      <c r="B42" s="98">
        <v>65743</v>
      </c>
      <c r="C42" s="99">
        <v>42615271.75</v>
      </c>
      <c r="D42" s="99">
        <v>648.21</v>
      </c>
      <c r="E42" s="99">
        <v>646.99</v>
      </c>
      <c r="F42" s="98">
        <v>1438</v>
      </c>
      <c r="G42" s="99">
        <v>928288.07</v>
      </c>
      <c r="H42" s="99">
        <v>645.54</v>
      </c>
      <c r="I42" s="99">
        <v>643.46</v>
      </c>
      <c r="J42" s="98">
        <v>12370</v>
      </c>
      <c r="K42" s="99">
        <v>7965290.3399999999</v>
      </c>
      <c r="L42" s="99">
        <v>643.91999999999996</v>
      </c>
      <c r="M42" s="99">
        <v>640.98</v>
      </c>
      <c r="N42" s="98">
        <v>13</v>
      </c>
      <c r="O42" s="99">
        <v>8046.35</v>
      </c>
      <c r="P42" s="97">
        <v>618.95000000000005</v>
      </c>
      <c r="Q42" s="141">
        <v>618.95000000000005</v>
      </c>
      <c r="T42" s="8"/>
    </row>
    <row r="43" spans="1:20" x14ac:dyDescent="0.3">
      <c r="A43" s="140" t="s">
        <v>457</v>
      </c>
      <c r="B43" s="98">
        <v>64349</v>
      </c>
      <c r="C43" s="99">
        <v>48216499.340000004</v>
      </c>
      <c r="D43" s="99">
        <v>749.3</v>
      </c>
      <c r="E43" s="99">
        <v>748.66</v>
      </c>
      <c r="F43" s="98">
        <v>1016</v>
      </c>
      <c r="G43" s="99">
        <v>758478.93</v>
      </c>
      <c r="H43" s="99">
        <v>746.53</v>
      </c>
      <c r="I43" s="99">
        <v>745.67</v>
      </c>
      <c r="J43" s="98">
        <v>10439</v>
      </c>
      <c r="K43" s="99">
        <v>7917878.96</v>
      </c>
      <c r="L43" s="99">
        <v>758.49</v>
      </c>
      <c r="M43" s="99">
        <v>761.07</v>
      </c>
      <c r="N43" s="98">
        <v>2326</v>
      </c>
      <c r="O43" s="99">
        <v>1849702.59</v>
      </c>
      <c r="P43" s="97">
        <v>795.23</v>
      </c>
      <c r="Q43" s="141">
        <v>795.24</v>
      </c>
    </row>
    <row r="44" spans="1:20" x14ac:dyDescent="0.3">
      <c r="A44" s="140" t="s">
        <v>458</v>
      </c>
      <c r="B44" s="98">
        <v>58211</v>
      </c>
      <c r="C44" s="99">
        <v>49465941.219999999</v>
      </c>
      <c r="D44" s="99">
        <v>849.77</v>
      </c>
      <c r="E44" s="99">
        <v>849.82</v>
      </c>
      <c r="F44" s="98">
        <v>972</v>
      </c>
      <c r="G44" s="99">
        <v>826274.99</v>
      </c>
      <c r="H44" s="99">
        <v>850.08</v>
      </c>
      <c r="I44" s="99">
        <v>848.83</v>
      </c>
      <c r="J44" s="98">
        <v>7225</v>
      </c>
      <c r="K44" s="99">
        <v>6128810.1799999997</v>
      </c>
      <c r="L44" s="99">
        <v>848.28</v>
      </c>
      <c r="M44" s="99">
        <v>845.05</v>
      </c>
      <c r="N44" s="98">
        <v>211</v>
      </c>
      <c r="O44" s="99">
        <v>177981.69</v>
      </c>
      <c r="P44" s="97">
        <v>843.52</v>
      </c>
      <c r="Q44" s="141">
        <v>846</v>
      </c>
    </row>
    <row r="45" spans="1:20" x14ac:dyDescent="0.3">
      <c r="A45" s="140" t="s">
        <v>459</v>
      </c>
      <c r="B45" s="98">
        <v>63907</v>
      </c>
      <c r="C45" s="99">
        <v>60723534.560000002</v>
      </c>
      <c r="D45" s="99">
        <v>950.19</v>
      </c>
      <c r="E45" s="99">
        <v>949.62</v>
      </c>
      <c r="F45" s="98">
        <v>876</v>
      </c>
      <c r="G45" s="99">
        <v>831240.69</v>
      </c>
      <c r="H45" s="99">
        <v>948.9</v>
      </c>
      <c r="I45" s="99">
        <v>947.85</v>
      </c>
      <c r="J45" s="98">
        <v>6438</v>
      </c>
      <c r="K45" s="99">
        <v>6110874.0599999996</v>
      </c>
      <c r="L45" s="99">
        <v>949.19</v>
      </c>
      <c r="M45" s="99">
        <v>948.43</v>
      </c>
      <c r="N45" s="98">
        <v>1</v>
      </c>
      <c r="O45" s="99">
        <v>922.26</v>
      </c>
      <c r="P45" s="97">
        <v>922.26</v>
      </c>
      <c r="Q45" s="141">
        <v>922.26</v>
      </c>
      <c r="S45" s="8"/>
    </row>
    <row r="46" spans="1:20" x14ac:dyDescent="0.3">
      <c r="A46" s="140" t="s">
        <v>437</v>
      </c>
      <c r="B46" s="98">
        <v>344074</v>
      </c>
      <c r="C46" s="99">
        <v>431717278.47000003</v>
      </c>
      <c r="D46" s="99">
        <v>1254.72</v>
      </c>
      <c r="E46" s="99">
        <v>1261.04</v>
      </c>
      <c r="F46" s="98">
        <v>2785</v>
      </c>
      <c r="G46" s="99">
        <v>3381205.17</v>
      </c>
      <c r="H46" s="99">
        <v>1214.08</v>
      </c>
      <c r="I46" s="99">
        <v>1218.79</v>
      </c>
      <c r="J46" s="98">
        <v>16224</v>
      </c>
      <c r="K46" s="99">
        <v>19743860.690000001</v>
      </c>
      <c r="L46" s="99">
        <v>1216.95</v>
      </c>
      <c r="M46" s="99">
        <v>1218.69</v>
      </c>
      <c r="N46" s="98">
        <v>4</v>
      </c>
      <c r="O46" s="99">
        <v>4909.58</v>
      </c>
      <c r="P46" s="97">
        <v>1227.4000000000001</v>
      </c>
      <c r="Q46" s="141">
        <v>1215.22</v>
      </c>
    </row>
    <row r="47" spans="1:20" x14ac:dyDescent="0.3">
      <c r="A47" s="140" t="s">
        <v>438</v>
      </c>
      <c r="B47" s="98">
        <v>213272</v>
      </c>
      <c r="C47" s="99">
        <v>362364976.91000003</v>
      </c>
      <c r="D47" s="99">
        <v>1699.07</v>
      </c>
      <c r="E47" s="99">
        <v>1676.17</v>
      </c>
      <c r="F47" s="98">
        <v>734</v>
      </c>
      <c r="G47" s="99">
        <v>1247223.22</v>
      </c>
      <c r="H47" s="99">
        <v>1699.21</v>
      </c>
      <c r="I47" s="99">
        <v>1675.38</v>
      </c>
      <c r="J47" s="98">
        <v>4219</v>
      </c>
      <c r="K47" s="99">
        <v>7157933.8600000003</v>
      </c>
      <c r="L47" s="99">
        <v>1696.59</v>
      </c>
      <c r="M47" s="99">
        <v>1678.82</v>
      </c>
      <c r="N47" s="98">
        <v>11</v>
      </c>
      <c r="O47" s="99">
        <v>18482.560000000001</v>
      </c>
      <c r="P47" s="97">
        <v>1680.23</v>
      </c>
      <c r="Q47" s="141">
        <v>1680.23</v>
      </c>
    </row>
    <row r="48" spans="1:20" x14ac:dyDescent="0.3">
      <c r="A48" s="140" t="s">
        <v>439</v>
      </c>
      <c r="B48" s="98">
        <v>64572</v>
      </c>
      <c r="C48" s="99">
        <v>142879038.06</v>
      </c>
      <c r="D48" s="99">
        <v>2212.71</v>
      </c>
      <c r="E48" s="99">
        <v>2192.3000000000002</v>
      </c>
      <c r="F48" s="98">
        <v>164</v>
      </c>
      <c r="G48" s="99">
        <v>359753.76</v>
      </c>
      <c r="H48" s="99">
        <v>2193.62</v>
      </c>
      <c r="I48" s="99">
        <v>2166.27</v>
      </c>
      <c r="J48" s="98">
        <v>817</v>
      </c>
      <c r="K48" s="99">
        <v>1791203.28</v>
      </c>
      <c r="L48" s="99">
        <v>2192.42</v>
      </c>
      <c r="M48" s="99">
        <v>2165</v>
      </c>
      <c r="N48" s="98">
        <v>0</v>
      </c>
      <c r="O48" s="99">
        <v>0</v>
      </c>
      <c r="P48" s="97">
        <v>0</v>
      </c>
      <c r="Q48" s="141" t="s">
        <v>430</v>
      </c>
    </row>
    <row r="49" spans="1:20" x14ac:dyDescent="0.3">
      <c r="A49" s="140" t="s">
        <v>486</v>
      </c>
      <c r="B49" s="98">
        <v>24782</v>
      </c>
      <c r="C49" s="99">
        <v>67186464.049999997</v>
      </c>
      <c r="D49" s="99">
        <v>2711.1</v>
      </c>
      <c r="E49" s="99">
        <v>2694.01</v>
      </c>
      <c r="F49" s="98">
        <v>38</v>
      </c>
      <c r="G49" s="99">
        <v>102078.38</v>
      </c>
      <c r="H49" s="99">
        <v>2686.27</v>
      </c>
      <c r="I49" s="99">
        <v>2662.01</v>
      </c>
      <c r="J49" s="98">
        <v>209</v>
      </c>
      <c r="K49" s="99">
        <v>566800.81000000006</v>
      </c>
      <c r="L49" s="99">
        <v>2711.97</v>
      </c>
      <c r="M49" s="99">
        <v>2690.76</v>
      </c>
      <c r="N49" s="98">
        <v>0</v>
      </c>
      <c r="O49" s="99">
        <v>0</v>
      </c>
      <c r="P49" s="97">
        <v>0</v>
      </c>
      <c r="Q49" s="141" t="s">
        <v>430</v>
      </c>
    </row>
    <row r="50" spans="1:20" x14ac:dyDescent="0.3">
      <c r="A50" s="140" t="s">
        <v>487</v>
      </c>
      <c r="B50" s="98">
        <v>9228</v>
      </c>
      <c r="C50" s="99">
        <v>29625725.300000001</v>
      </c>
      <c r="D50" s="99">
        <v>3210.42</v>
      </c>
      <c r="E50" s="99">
        <v>3193.14</v>
      </c>
      <c r="F50" s="98">
        <v>14</v>
      </c>
      <c r="G50" s="99">
        <v>43998</v>
      </c>
      <c r="H50" s="99">
        <v>3142.71</v>
      </c>
      <c r="I50" s="99">
        <v>3157.51</v>
      </c>
      <c r="J50" s="98">
        <v>71</v>
      </c>
      <c r="K50" s="99">
        <v>225321.64</v>
      </c>
      <c r="L50" s="99">
        <v>3173.54</v>
      </c>
      <c r="M50" s="99">
        <v>3155.99</v>
      </c>
      <c r="N50" s="98">
        <v>0</v>
      </c>
      <c r="O50" s="99">
        <v>0</v>
      </c>
      <c r="P50" s="97">
        <v>0</v>
      </c>
      <c r="Q50" s="141" t="s">
        <v>430</v>
      </c>
    </row>
    <row r="51" spans="1:20" x14ac:dyDescent="0.3">
      <c r="A51" s="140" t="s">
        <v>488</v>
      </c>
      <c r="B51" s="98">
        <v>3378</v>
      </c>
      <c r="C51" s="99">
        <v>12545354.02</v>
      </c>
      <c r="D51" s="99">
        <v>3713.84</v>
      </c>
      <c r="E51" s="99">
        <v>3699.86</v>
      </c>
      <c r="F51" s="98">
        <v>5</v>
      </c>
      <c r="G51" s="99">
        <v>18544.43</v>
      </c>
      <c r="H51" s="99">
        <v>3708.89</v>
      </c>
      <c r="I51" s="99">
        <v>3637.98</v>
      </c>
      <c r="J51" s="98">
        <v>19</v>
      </c>
      <c r="K51" s="99">
        <v>68847.100000000006</v>
      </c>
      <c r="L51" s="99">
        <v>3623.53</v>
      </c>
      <c r="M51" s="99">
        <v>3565.99</v>
      </c>
      <c r="N51" s="98">
        <v>0</v>
      </c>
      <c r="O51" s="99">
        <v>0</v>
      </c>
      <c r="P51" s="97">
        <v>0</v>
      </c>
      <c r="Q51" s="141" t="s">
        <v>430</v>
      </c>
      <c r="S51" s="8"/>
    </row>
    <row r="52" spans="1:20" ht="15" thickBot="1" x14ac:dyDescent="0.35">
      <c r="A52" s="142" t="s">
        <v>489</v>
      </c>
      <c r="B52" s="143">
        <v>2694</v>
      </c>
      <c r="C52" s="144">
        <v>12017574.4</v>
      </c>
      <c r="D52" s="144">
        <v>4460.87</v>
      </c>
      <c r="E52" s="144">
        <v>4335</v>
      </c>
      <c r="F52" s="143">
        <v>3</v>
      </c>
      <c r="G52" s="144">
        <v>15360.05</v>
      </c>
      <c r="H52" s="144">
        <v>5120.0200000000004</v>
      </c>
      <c r="I52" s="144">
        <v>4604.0200000000004</v>
      </c>
      <c r="J52" s="143">
        <v>7</v>
      </c>
      <c r="K52" s="144">
        <v>32668.59</v>
      </c>
      <c r="L52" s="144">
        <v>4666.9399999999996</v>
      </c>
      <c r="M52" s="144">
        <v>4611.7</v>
      </c>
      <c r="N52" s="143">
        <v>0</v>
      </c>
      <c r="O52" s="144">
        <v>0</v>
      </c>
      <c r="P52" s="145">
        <v>0</v>
      </c>
      <c r="Q52" s="146" t="s">
        <v>430</v>
      </c>
    </row>
    <row r="53" spans="1:20" ht="16.2" thickBot="1" x14ac:dyDescent="0.35">
      <c r="A53" s="136" t="s">
        <v>527</v>
      </c>
      <c r="B53" s="137">
        <v>1042033</v>
      </c>
      <c r="C53" s="138">
        <v>1313962721.8499999</v>
      </c>
      <c r="D53" s="138">
        <v>1260.96</v>
      </c>
      <c r="E53" s="138">
        <v>1217.8499999999999</v>
      </c>
      <c r="F53" s="137">
        <v>34424</v>
      </c>
      <c r="G53" s="138">
        <v>17712057.239999998</v>
      </c>
      <c r="H53" s="138">
        <v>514.53</v>
      </c>
      <c r="I53" s="138">
        <v>420.06</v>
      </c>
      <c r="J53" s="137">
        <v>104330</v>
      </c>
      <c r="K53" s="138">
        <v>78511252.219999999</v>
      </c>
      <c r="L53" s="138">
        <v>752.53</v>
      </c>
      <c r="M53" s="138">
        <v>639.05999999999995</v>
      </c>
      <c r="N53" s="137">
        <v>12252</v>
      </c>
      <c r="O53" s="138">
        <v>5602597.6100000003</v>
      </c>
      <c r="P53" s="139">
        <v>457.28</v>
      </c>
      <c r="Q53" s="246">
        <v>418.95</v>
      </c>
      <c r="S53" s="8"/>
      <c r="T53" s="9"/>
    </row>
    <row r="55" spans="1:20" ht="15.6" x14ac:dyDescent="0.3">
      <c r="A55" s="443" t="s">
        <v>680</v>
      </c>
      <c r="B55" s="443"/>
      <c r="C55" s="443"/>
      <c r="D55" s="443"/>
      <c r="E55" s="443"/>
      <c r="F55" s="443"/>
      <c r="G55" s="443"/>
      <c r="H55" s="443"/>
      <c r="I55" s="443"/>
      <c r="J55" s="443"/>
      <c r="K55" s="443"/>
      <c r="L55" s="443"/>
      <c r="M55" s="443"/>
      <c r="N55" s="443"/>
      <c r="O55" s="443"/>
      <c r="P55" s="443"/>
      <c r="Q55" s="443"/>
    </row>
    <row r="56" spans="1:20" ht="15" thickBot="1" x14ac:dyDescent="0.35"/>
    <row r="57" spans="1:20" x14ac:dyDescent="0.3">
      <c r="A57" s="444" t="s">
        <v>18</v>
      </c>
      <c r="B57" s="446" t="s">
        <v>5</v>
      </c>
      <c r="C57" s="447"/>
      <c r="D57" s="447"/>
      <c r="E57" s="448"/>
      <c r="F57" s="446" t="s">
        <v>6</v>
      </c>
      <c r="G57" s="447"/>
      <c r="H57" s="447"/>
      <c r="I57" s="448"/>
      <c r="J57" s="446" t="s">
        <v>19</v>
      </c>
      <c r="K57" s="447"/>
      <c r="L57" s="447"/>
      <c r="M57" s="448"/>
      <c r="N57" s="446" t="s">
        <v>20</v>
      </c>
      <c r="O57" s="447"/>
      <c r="P57" s="447"/>
      <c r="Q57" s="449"/>
    </row>
    <row r="58" spans="1:20" ht="15" thickBot="1" x14ac:dyDescent="0.35">
      <c r="A58" s="445"/>
      <c r="B58" s="155" t="s">
        <v>1</v>
      </c>
      <c r="C58" s="156" t="s">
        <v>50</v>
      </c>
      <c r="D58" s="156" t="s">
        <v>21</v>
      </c>
      <c r="E58" s="156" t="s">
        <v>432</v>
      </c>
      <c r="F58" s="155" t="s">
        <v>1</v>
      </c>
      <c r="G58" s="156" t="s">
        <v>50</v>
      </c>
      <c r="H58" s="156" t="s">
        <v>21</v>
      </c>
      <c r="I58" s="156" t="s">
        <v>432</v>
      </c>
      <c r="J58" s="155" t="s">
        <v>1</v>
      </c>
      <c r="K58" s="156" t="s">
        <v>50</v>
      </c>
      <c r="L58" s="156" t="s">
        <v>21</v>
      </c>
      <c r="M58" s="156" t="s">
        <v>432</v>
      </c>
      <c r="N58" s="155" t="s">
        <v>1</v>
      </c>
      <c r="O58" s="156" t="s">
        <v>50</v>
      </c>
      <c r="P58" s="156" t="s">
        <v>21</v>
      </c>
      <c r="Q58" s="157" t="s">
        <v>432</v>
      </c>
    </row>
    <row r="59" spans="1:20" x14ac:dyDescent="0.3">
      <c r="A59" s="293" t="s">
        <v>450</v>
      </c>
      <c r="B59" s="175">
        <v>9334</v>
      </c>
      <c r="C59" s="297">
        <v>542677.18000000005</v>
      </c>
      <c r="D59" s="297">
        <v>58.14</v>
      </c>
      <c r="E59" s="297">
        <v>59.67</v>
      </c>
      <c r="F59" s="175">
        <v>4852</v>
      </c>
      <c r="G59" s="297">
        <v>309778.87</v>
      </c>
      <c r="H59" s="297">
        <v>63.85</v>
      </c>
      <c r="I59" s="297">
        <v>68.69</v>
      </c>
      <c r="J59" s="175">
        <v>390</v>
      </c>
      <c r="K59" s="297">
        <v>23283.68</v>
      </c>
      <c r="L59" s="297">
        <v>59.7</v>
      </c>
      <c r="M59" s="297">
        <v>62.34</v>
      </c>
      <c r="N59" s="175">
        <v>497</v>
      </c>
      <c r="O59" s="297">
        <v>40235.339999999997</v>
      </c>
      <c r="P59" s="297">
        <v>80.959999999999994</v>
      </c>
      <c r="Q59" s="299">
        <v>80.95</v>
      </c>
      <c r="S59" s="8"/>
      <c r="T59" s="8"/>
    </row>
    <row r="60" spans="1:20" x14ac:dyDescent="0.3">
      <c r="A60" s="294" t="s">
        <v>451</v>
      </c>
      <c r="B60" s="173">
        <v>9581</v>
      </c>
      <c r="C60" s="209">
        <v>1411702.31</v>
      </c>
      <c r="D60" s="209">
        <v>147.34</v>
      </c>
      <c r="E60" s="209">
        <v>145.81</v>
      </c>
      <c r="F60" s="173">
        <v>6721</v>
      </c>
      <c r="G60" s="209">
        <v>1025358.02</v>
      </c>
      <c r="H60" s="209">
        <v>152.56</v>
      </c>
      <c r="I60" s="209">
        <v>147.66999999999999</v>
      </c>
      <c r="J60" s="173">
        <v>348</v>
      </c>
      <c r="K60" s="209">
        <v>50569.46</v>
      </c>
      <c r="L60" s="209">
        <v>145.31</v>
      </c>
      <c r="M60" s="209">
        <v>140.03</v>
      </c>
      <c r="N60" s="173">
        <v>1507</v>
      </c>
      <c r="O60" s="209">
        <v>238065.24</v>
      </c>
      <c r="P60" s="209">
        <v>157.97</v>
      </c>
      <c r="Q60" s="300">
        <v>166.27</v>
      </c>
    </row>
    <row r="61" spans="1:20" x14ac:dyDescent="0.3">
      <c r="A61" s="294" t="s">
        <v>452</v>
      </c>
      <c r="B61" s="173">
        <v>6789</v>
      </c>
      <c r="C61" s="209">
        <v>1684385.87</v>
      </c>
      <c r="D61" s="209">
        <v>248.11</v>
      </c>
      <c r="E61" s="209">
        <v>247.38</v>
      </c>
      <c r="F61" s="173">
        <v>9116</v>
      </c>
      <c r="G61" s="209">
        <v>2185010.6800000002</v>
      </c>
      <c r="H61" s="209">
        <v>239.69</v>
      </c>
      <c r="I61" s="209">
        <v>234.03</v>
      </c>
      <c r="J61" s="173">
        <v>1839</v>
      </c>
      <c r="K61" s="209">
        <v>487842.06</v>
      </c>
      <c r="L61" s="209">
        <v>265.27999999999997</v>
      </c>
      <c r="M61" s="209">
        <v>271.14</v>
      </c>
      <c r="N61" s="173">
        <v>1846</v>
      </c>
      <c r="O61" s="209">
        <v>456729.15</v>
      </c>
      <c r="P61" s="209">
        <v>247.42</v>
      </c>
      <c r="Q61" s="300">
        <v>240.09</v>
      </c>
    </row>
    <row r="62" spans="1:20" x14ac:dyDescent="0.3">
      <c r="A62" s="294" t="s">
        <v>453</v>
      </c>
      <c r="B62" s="173">
        <v>35474</v>
      </c>
      <c r="C62" s="209">
        <v>13392802.18</v>
      </c>
      <c r="D62" s="209">
        <v>377.54</v>
      </c>
      <c r="E62" s="209">
        <v>388.71</v>
      </c>
      <c r="F62" s="173">
        <v>18186</v>
      </c>
      <c r="G62" s="209">
        <v>6938565.8600000003</v>
      </c>
      <c r="H62" s="209">
        <v>381.53</v>
      </c>
      <c r="I62" s="209">
        <v>393.81</v>
      </c>
      <c r="J62" s="173">
        <v>14856</v>
      </c>
      <c r="K62" s="209">
        <v>5563532.7199999997</v>
      </c>
      <c r="L62" s="209">
        <v>374.5</v>
      </c>
      <c r="M62" s="209">
        <v>393.81</v>
      </c>
      <c r="N62" s="173">
        <v>1526</v>
      </c>
      <c r="O62" s="209">
        <v>527998.94999999995</v>
      </c>
      <c r="P62" s="209">
        <v>346</v>
      </c>
      <c r="Q62" s="300">
        <v>348.95</v>
      </c>
    </row>
    <row r="63" spans="1:20" x14ac:dyDescent="0.3">
      <c r="A63" s="294" t="s">
        <v>454</v>
      </c>
      <c r="B63" s="173">
        <v>76682</v>
      </c>
      <c r="C63" s="209">
        <v>35050375.579999998</v>
      </c>
      <c r="D63" s="209">
        <v>457.09</v>
      </c>
      <c r="E63" s="209">
        <v>462.44</v>
      </c>
      <c r="F63" s="173">
        <v>56364</v>
      </c>
      <c r="G63" s="209">
        <v>24830757.370000001</v>
      </c>
      <c r="H63" s="209">
        <v>440.54</v>
      </c>
      <c r="I63" s="209">
        <v>426.55</v>
      </c>
      <c r="J63" s="173">
        <v>14338</v>
      </c>
      <c r="K63" s="209">
        <v>6474553.25</v>
      </c>
      <c r="L63" s="209">
        <v>451.57</v>
      </c>
      <c r="M63" s="209">
        <v>454.11</v>
      </c>
      <c r="N63" s="173">
        <v>8522</v>
      </c>
      <c r="O63" s="209">
        <v>3570072.09</v>
      </c>
      <c r="P63" s="209">
        <v>418.92</v>
      </c>
      <c r="Q63" s="300">
        <v>418.95</v>
      </c>
    </row>
    <row r="64" spans="1:20" x14ac:dyDescent="0.3">
      <c r="A64" s="294" t="s">
        <v>455</v>
      </c>
      <c r="B64" s="173">
        <v>112611</v>
      </c>
      <c r="C64" s="209">
        <v>62089655.890000001</v>
      </c>
      <c r="D64" s="209">
        <v>551.36</v>
      </c>
      <c r="E64" s="209">
        <v>552.42999999999995</v>
      </c>
      <c r="F64" s="173">
        <v>54571</v>
      </c>
      <c r="G64" s="209">
        <v>29537155.210000001</v>
      </c>
      <c r="H64" s="209">
        <v>541.26</v>
      </c>
      <c r="I64" s="209">
        <v>538.41</v>
      </c>
      <c r="J64" s="173">
        <v>13056</v>
      </c>
      <c r="K64" s="209">
        <v>7136409.8399999999</v>
      </c>
      <c r="L64" s="209">
        <v>546.6</v>
      </c>
      <c r="M64" s="209">
        <v>541.47</v>
      </c>
      <c r="N64" s="173">
        <v>1</v>
      </c>
      <c r="O64" s="209">
        <v>560.02</v>
      </c>
      <c r="P64" s="209">
        <v>560.02</v>
      </c>
      <c r="Q64" s="300">
        <v>560.02</v>
      </c>
    </row>
    <row r="65" spans="1:20" x14ac:dyDescent="0.3">
      <c r="A65" s="294" t="s">
        <v>456</v>
      </c>
      <c r="B65" s="173">
        <v>97401</v>
      </c>
      <c r="C65" s="209">
        <v>62833944.369999997</v>
      </c>
      <c r="D65" s="209">
        <v>645.11</v>
      </c>
      <c r="E65" s="209">
        <v>641.84</v>
      </c>
      <c r="F65" s="173">
        <v>32421</v>
      </c>
      <c r="G65" s="209">
        <v>21022647.420000002</v>
      </c>
      <c r="H65" s="209">
        <v>648.42999999999995</v>
      </c>
      <c r="I65" s="209">
        <v>647.14</v>
      </c>
      <c r="J65" s="173">
        <v>6222</v>
      </c>
      <c r="K65" s="209">
        <v>3982990.54</v>
      </c>
      <c r="L65" s="209">
        <v>640.15</v>
      </c>
      <c r="M65" s="209">
        <v>635.79999999999995</v>
      </c>
      <c r="N65" s="173">
        <v>1</v>
      </c>
      <c r="O65" s="209">
        <v>636.19000000000005</v>
      </c>
      <c r="P65" s="209">
        <v>636.19000000000005</v>
      </c>
      <c r="Q65" s="300">
        <v>636.19000000000005</v>
      </c>
    </row>
    <row r="66" spans="1:20" x14ac:dyDescent="0.3">
      <c r="A66" s="294" t="s">
        <v>457</v>
      </c>
      <c r="B66" s="173">
        <v>64416</v>
      </c>
      <c r="C66" s="209">
        <v>48110367.219999999</v>
      </c>
      <c r="D66" s="209">
        <v>746.87</v>
      </c>
      <c r="E66" s="209">
        <v>744.97</v>
      </c>
      <c r="F66" s="173">
        <v>28760</v>
      </c>
      <c r="G66" s="209">
        <v>21554094.010000002</v>
      </c>
      <c r="H66" s="209">
        <v>749.45</v>
      </c>
      <c r="I66" s="209">
        <v>748.4</v>
      </c>
      <c r="J66" s="173">
        <v>5404</v>
      </c>
      <c r="K66" s="209">
        <v>4143455.16</v>
      </c>
      <c r="L66" s="209">
        <v>766.74</v>
      </c>
      <c r="M66" s="209">
        <v>785.49</v>
      </c>
      <c r="N66" s="173">
        <v>3305</v>
      </c>
      <c r="O66" s="209">
        <v>2628268.2000000002</v>
      </c>
      <c r="P66" s="209">
        <v>795.24</v>
      </c>
      <c r="Q66" s="300">
        <v>795.24</v>
      </c>
    </row>
    <row r="67" spans="1:20" x14ac:dyDescent="0.3">
      <c r="A67" s="294" t="s">
        <v>458</v>
      </c>
      <c r="B67" s="173">
        <v>52069</v>
      </c>
      <c r="C67" s="209">
        <v>44222408.68</v>
      </c>
      <c r="D67" s="209">
        <v>849.3</v>
      </c>
      <c r="E67" s="209">
        <v>848.9</v>
      </c>
      <c r="F67" s="173">
        <v>25723</v>
      </c>
      <c r="G67" s="209">
        <v>21840472.73</v>
      </c>
      <c r="H67" s="209">
        <v>849.06</v>
      </c>
      <c r="I67" s="209">
        <v>846.36</v>
      </c>
      <c r="J67" s="173">
        <v>2107</v>
      </c>
      <c r="K67" s="209">
        <v>1780232.67</v>
      </c>
      <c r="L67" s="209">
        <v>844.91</v>
      </c>
      <c r="M67" s="209">
        <v>841.46</v>
      </c>
      <c r="N67" s="173">
        <v>300</v>
      </c>
      <c r="O67" s="209">
        <v>253268.52</v>
      </c>
      <c r="P67" s="209">
        <v>844.23</v>
      </c>
      <c r="Q67" s="300">
        <v>846</v>
      </c>
    </row>
    <row r="68" spans="1:20" x14ac:dyDescent="0.3">
      <c r="A68" s="294" t="s">
        <v>459</v>
      </c>
      <c r="B68" s="173">
        <v>54319</v>
      </c>
      <c r="C68" s="209">
        <v>51578603.119999997</v>
      </c>
      <c r="D68" s="209">
        <v>949.55</v>
      </c>
      <c r="E68" s="209">
        <v>948.73</v>
      </c>
      <c r="F68" s="173">
        <v>26451</v>
      </c>
      <c r="G68" s="209">
        <v>25109050.329999998</v>
      </c>
      <c r="H68" s="209">
        <v>949.27</v>
      </c>
      <c r="I68" s="209">
        <v>948.19</v>
      </c>
      <c r="J68" s="173">
        <v>1378</v>
      </c>
      <c r="K68" s="209">
        <v>1303876.53</v>
      </c>
      <c r="L68" s="209">
        <v>946.21</v>
      </c>
      <c r="M68" s="209">
        <v>945.92</v>
      </c>
      <c r="N68" s="173">
        <v>0</v>
      </c>
      <c r="O68" s="209">
        <v>0</v>
      </c>
      <c r="P68" s="209">
        <v>0</v>
      </c>
      <c r="Q68" s="300" t="s">
        <v>430</v>
      </c>
    </row>
    <row r="69" spans="1:20" x14ac:dyDescent="0.3">
      <c r="A69" s="294" t="s">
        <v>437</v>
      </c>
      <c r="B69" s="173">
        <v>240009</v>
      </c>
      <c r="C69" s="209">
        <v>298848068.73000002</v>
      </c>
      <c r="D69" s="209">
        <v>1245.1500000000001</v>
      </c>
      <c r="E69" s="209">
        <v>1246.3900000000001</v>
      </c>
      <c r="F69" s="173">
        <v>63398</v>
      </c>
      <c r="G69" s="209">
        <v>76122553.480000004</v>
      </c>
      <c r="H69" s="209">
        <v>1200.71</v>
      </c>
      <c r="I69" s="209">
        <v>1185.1600000000001</v>
      </c>
      <c r="J69" s="173">
        <v>7511</v>
      </c>
      <c r="K69" s="209">
        <v>9280871.2899999991</v>
      </c>
      <c r="L69" s="209">
        <v>1235.6400000000001</v>
      </c>
      <c r="M69" s="209">
        <v>1239.81</v>
      </c>
      <c r="N69" s="173">
        <v>2</v>
      </c>
      <c r="O69" s="209">
        <v>2296.71</v>
      </c>
      <c r="P69" s="209">
        <v>1148.3599999999999</v>
      </c>
      <c r="Q69" s="300">
        <v>1148.3599999999999</v>
      </c>
    </row>
    <row r="70" spans="1:20" x14ac:dyDescent="0.3">
      <c r="A70" s="294" t="s">
        <v>438</v>
      </c>
      <c r="B70" s="173">
        <v>110063</v>
      </c>
      <c r="C70" s="209">
        <v>186332365.44999999</v>
      </c>
      <c r="D70" s="209">
        <v>1692.96</v>
      </c>
      <c r="E70" s="209">
        <v>1667.09</v>
      </c>
      <c r="F70" s="173">
        <v>12361</v>
      </c>
      <c r="G70" s="209">
        <v>20770981.649999999</v>
      </c>
      <c r="H70" s="209">
        <v>1680.36</v>
      </c>
      <c r="I70" s="209">
        <v>1655.07</v>
      </c>
      <c r="J70" s="173">
        <v>1157</v>
      </c>
      <c r="K70" s="209">
        <v>1937438.99</v>
      </c>
      <c r="L70" s="209">
        <v>1674.54</v>
      </c>
      <c r="M70" s="209">
        <v>1646.88</v>
      </c>
      <c r="N70" s="173">
        <v>9</v>
      </c>
      <c r="O70" s="209">
        <v>15122.1</v>
      </c>
      <c r="P70" s="209">
        <v>1680.23</v>
      </c>
      <c r="Q70" s="300">
        <v>1680.23</v>
      </c>
    </row>
    <row r="71" spans="1:20" x14ac:dyDescent="0.3">
      <c r="A71" s="294" t="s">
        <v>439</v>
      </c>
      <c r="B71" s="173">
        <v>32303</v>
      </c>
      <c r="C71" s="209">
        <v>71406824.140000001</v>
      </c>
      <c r="D71" s="209">
        <v>2210.5300000000002</v>
      </c>
      <c r="E71" s="209">
        <v>2191.3200000000002</v>
      </c>
      <c r="F71" s="173">
        <v>2210</v>
      </c>
      <c r="G71" s="209">
        <v>4832969.22</v>
      </c>
      <c r="H71" s="209">
        <v>2186.86</v>
      </c>
      <c r="I71" s="209">
        <v>2162.25</v>
      </c>
      <c r="J71" s="173">
        <v>167</v>
      </c>
      <c r="K71" s="209">
        <v>363065.31</v>
      </c>
      <c r="L71" s="209">
        <v>2174.04</v>
      </c>
      <c r="M71" s="209">
        <v>2149.67</v>
      </c>
      <c r="N71" s="173">
        <v>0</v>
      </c>
      <c r="O71" s="209">
        <v>0</v>
      </c>
      <c r="P71" s="209">
        <v>0</v>
      </c>
      <c r="Q71" s="300" t="s">
        <v>430</v>
      </c>
    </row>
    <row r="72" spans="1:20" x14ac:dyDescent="0.3">
      <c r="A72" s="294" t="s">
        <v>486</v>
      </c>
      <c r="B72" s="173">
        <v>11208</v>
      </c>
      <c r="C72" s="209">
        <v>30275837.75</v>
      </c>
      <c r="D72" s="209">
        <v>2701.27</v>
      </c>
      <c r="E72" s="209">
        <v>2678.42</v>
      </c>
      <c r="F72" s="173">
        <v>468</v>
      </c>
      <c r="G72" s="209">
        <v>1265952.24</v>
      </c>
      <c r="H72" s="209">
        <v>2705.03</v>
      </c>
      <c r="I72" s="209">
        <v>2692.01</v>
      </c>
      <c r="J72" s="173">
        <v>35</v>
      </c>
      <c r="K72" s="209">
        <v>95558.97</v>
      </c>
      <c r="L72" s="209">
        <v>2730.26</v>
      </c>
      <c r="M72" s="209">
        <v>2753.13</v>
      </c>
      <c r="N72" s="173">
        <v>0</v>
      </c>
      <c r="O72" s="209">
        <v>0</v>
      </c>
      <c r="P72" s="209">
        <v>0</v>
      </c>
      <c r="Q72" s="300" t="s">
        <v>430</v>
      </c>
    </row>
    <row r="73" spans="1:20" x14ac:dyDescent="0.3">
      <c r="A73" s="294" t="s">
        <v>487</v>
      </c>
      <c r="B73" s="173">
        <v>3738</v>
      </c>
      <c r="C73" s="209">
        <v>11988453.66</v>
      </c>
      <c r="D73" s="209">
        <v>3207.18</v>
      </c>
      <c r="E73" s="209">
        <v>3192.07</v>
      </c>
      <c r="F73" s="173">
        <v>162</v>
      </c>
      <c r="G73" s="209">
        <v>515496.87</v>
      </c>
      <c r="H73" s="209">
        <v>3182.08</v>
      </c>
      <c r="I73" s="209">
        <v>3159.68</v>
      </c>
      <c r="J73" s="173">
        <v>9</v>
      </c>
      <c r="K73" s="209">
        <v>28667.39</v>
      </c>
      <c r="L73" s="209">
        <v>3185.27</v>
      </c>
      <c r="M73" s="209">
        <v>3215.93</v>
      </c>
      <c r="N73" s="173">
        <v>0</v>
      </c>
      <c r="O73" s="209">
        <v>0</v>
      </c>
      <c r="P73" s="209">
        <v>0</v>
      </c>
      <c r="Q73" s="300" t="s">
        <v>430</v>
      </c>
    </row>
    <row r="74" spans="1:20" x14ac:dyDescent="0.3">
      <c r="A74" s="294" t="s">
        <v>488</v>
      </c>
      <c r="B74" s="173">
        <v>1439</v>
      </c>
      <c r="C74" s="209">
        <v>5334139.34</v>
      </c>
      <c r="D74" s="209">
        <v>3706.84</v>
      </c>
      <c r="E74" s="209">
        <v>3688.49</v>
      </c>
      <c r="F74" s="173">
        <v>28</v>
      </c>
      <c r="G74" s="209">
        <v>103780.58</v>
      </c>
      <c r="H74" s="209">
        <v>3706.45</v>
      </c>
      <c r="I74" s="209">
        <v>3727.07</v>
      </c>
      <c r="J74" s="173">
        <v>3</v>
      </c>
      <c r="K74" s="209">
        <v>11268.48</v>
      </c>
      <c r="L74" s="209">
        <v>3756.16</v>
      </c>
      <c r="M74" s="209">
        <v>3819.78</v>
      </c>
      <c r="N74" s="173">
        <v>0</v>
      </c>
      <c r="O74" s="209">
        <v>0</v>
      </c>
      <c r="P74" s="209">
        <v>0</v>
      </c>
      <c r="Q74" s="300" t="s">
        <v>430</v>
      </c>
    </row>
    <row r="75" spans="1:20" ht="15" thickBot="1" x14ac:dyDescent="0.35">
      <c r="A75" s="295" t="s">
        <v>489</v>
      </c>
      <c r="B75" s="206">
        <v>1003</v>
      </c>
      <c r="C75" s="298">
        <v>4518468.51</v>
      </c>
      <c r="D75" s="298">
        <v>4504.95</v>
      </c>
      <c r="E75" s="298">
        <v>4391.99</v>
      </c>
      <c r="F75" s="206">
        <v>16</v>
      </c>
      <c r="G75" s="298">
        <v>72904.25</v>
      </c>
      <c r="H75" s="298">
        <v>4556.5200000000004</v>
      </c>
      <c r="I75" s="298">
        <v>4368.09</v>
      </c>
      <c r="J75" s="206">
        <v>2</v>
      </c>
      <c r="K75" s="298">
        <v>8107.04</v>
      </c>
      <c r="L75" s="298">
        <v>4053.52</v>
      </c>
      <c r="M75" s="298">
        <v>4053.52</v>
      </c>
      <c r="N75" s="206">
        <v>0</v>
      </c>
      <c r="O75" s="298">
        <v>0</v>
      </c>
      <c r="P75" s="298">
        <v>0</v>
      </c>
      <c r="Q75" s="301" t="s">
        <v>430</v>
      </c>
    </row>
    <row r="76" spans="1:20" ht="16.2" thickBot="1" x14ac:dyDescent="0.35">
      <c r="A76" s="136" t="s">
        <v>527</v>
      </c>
      <c r="B76" s="289">
        <v>918439</v>
      </c>
      <c r="C76" s="290">
        <v>929621079.98000002</v>
      </c>
      <c r="D76" s="288">
        <v>1012.18</v>
      </c>
      <c r="E76" s="288">
        <v>890.19</v>
      </c>
      <c r="F76" s="289">
        <v>341808</v>
      </c>
      <c r="G76" s="290">
        <v>258037528.78999999</v>
      </c>
      <c r="H76" s="288">
        <v>754.92</v>
      </c>
      <c r="I76" s="288">
        <v>662.72</v>
      </c>
      <c r="J76" s="289">
        <v>68822</v>
      </c>
      <c r="K76" s="290">
        <v>42671723.380000003</v>
      </c>
      <c r="L76" s="288">
        <v>620.03</v>
      </c>
      <c r="M76" s="288">
        <v>521.03</v>
      </c>
      <c r="N76" s="289">
        <v>17516</v>
      </c>
      <c r="O76" s="290">
        <v>7733252.5099999998</v>
      </c>
      <c r="P76" s="290">
        <v>441.5</v>
      </c>
      <c r="Q76" s="315">
        <v>418.95</v>
      </c>
      <c r="S76" s="8"/>
      <c r="T76" s="9"/>
    </row>
    <row r="78" spans="1:20" x14ac:dyDescent="0.3">
      <c r="D78" s="8"/>
      <c r="F78" s="8"/>
    </row>
    <row r="79" spans="1:20" x14ac:dyDescent="0.3">
      <c r="B79" s="8"/>
      <c r="C79" s="8"/>
    </row>
    <row r="80" spans="1:20" x14ac:dyDescent="0.3">
      <c r="B80" s="8"/>
      <c r="C80" s="8"/>
      <c r="D80" s="8"/>
      <c r="F80" s="8"/>
      <c r="G80" s="8"/>
    </row>
    <row r="81" spans="2:6" x14ac:dyDescent="0.3">
      <c r="B81" s="8"/>
      <c r="C81" s="8"/>
      <c r="D81" s="8"/>
    </row>
    <row r="82" spans="2:6" x14ac:dyDescent="0.3">
      <c r="B82" s="8"/>
      <c r="C82" s="8"/>
      <c r="F82" s="8"/>
    </row>
    <row r="83" spans="2:6" x14ac:dyDescent="0.3">
      <c r="B83" s="8"/>
    </row>
    <row r="84" spans="2:6" x14ac:dyDescent="0.3">
      <c r="B84" s="8"/>
      <c r="C84" s="8"/>
    </row>
    <row r="86" spans="2:6" x14ac:dyDescent="0.3">
      <c r="B86" s="8"/>
    </row>
    <row r="87" spans="2:6" x14ac:dyDescent="0.3">
      <c r="B87" s="8"/>
    </row>
  </sheetData>
  <mergeCells count="24">
    <mergeCell ref="A55:Q55"/>
    <mergeCell ref="A57:A58"/>
    <mergeCell ref="B57:E57"/>
    <mergeCell ref="F57:I57"/>
    <mergeCell ref="J57:M57"/>
    <mergeCell ref="N57:Q57"/>
    <mergeCell ref="A9:Q9"/>
    <mergeCell ref="A34:A35"/>
    <mergeCell ref="B34:E34"/>
    <mergeCell ref="F34:I34"/>
    <mergeCell ref="J34:M34"/>
    <mergeCell ref="N34:Q34"/>
    <mergeCell ref="A32:Q32"/>
    <mergeCell ref="A11:A12"/>
    <mergeCell ref="B11:E11"/>
    <mergeCell ref="F11:I11"/>
    <mergeCell ref="J11:M11"/>
    <mergeCell ref="N11:Q11"/>
    <mergeCell ref="A1:Q1"/>
    <mergeCell ref="A3:A4"/>
    <mergeCell ref="B3:E3"/>
    <mergeCell ref="F3:I3"/>
    <mergeCell ref="J3:M3"/>
    <mergeCell ref="N3:Q3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0"/>
  </sheetPr>
  <dimension ref="A1:G74"/>
  <sheetViews>
    <sheetView zoomScaleNormal="100" workbookViewId="0">
      <selection activeCell="G63" sqref="G63"/>
    </sheetView>
  </sheetViews>
  <sheetFormatPr defaultRowHeight="14.4" x14ac:dyDescent="0.3"/>
  <cols>
    <col min="1" max="1" width="4.88671875" bestFit="1" customWidth="1"/>
    <col min="2" max="2" width="15.6640625" customWidth="1"/>
    <col min="3" max="3" width="19.44140625" customWidth="1"/>
    <col min="4" max="7" width="14.88671875" customWidth="1"/>
  </cols>
  <sheetData>
    <row r="1" spans="1:7" s="2" customFormat="1" ht="15.6" x14ac:dyDescent="0.3">
      <c r="A1" s="426" t="s">
        <v>716</v>
      </c>
      <c r="B1" s="426"/>
      <c r="C1" s="426"/>
      <c r="D1" s="426"/>
      <c r="E1" s="426"/>
      <c r="F1" s="426"/>
      <c r="G1" s="426"/>
    </row>
    <row r="2" spans="1:7" ht="15" thickBot="1" x14ac:dyDescent="0.35">
      <c r="A2" s="39"/>
    </row>
    <row r="3" spans="1:7" s="42" customFormat="1" ht="16.2" thickBot="1" x14ac:dyDescent="0.35">
      <c r="A3" s="129" t="s">
        <v>17</v>
      </c>
      <c r="B3" s="116" t="s">
        <v>43</v>
      </c>
      <c r="C3" s="116" t="s">
        <v>44</v>
      </c>
      <c r="D3" s="116" t="s">
        <v>74</v>
      </c>
      <c r="E3" s="116" t="s">
        <v>70</v>
      </c>
      <c r="F3" s="116" t="s">
        <v>71</v>
      </c>
      <c r="G3" s="233" t="s">
        <v>72</v>
      </c>
    </row>
    <row r="4" spans="1:7" x14ac:dyDescent="0.3">
      <c r="A4" s="83">
        <v>1</v>
      </c>
      <c r="B4" s="317" t="s">
        <v>258</v>
      </c>
      <c r="C4" s="321" t="s">
        <v>416</v>
      </c>
      <c r="D4" s="189" t="s">
        <v>430</v>
      </c>
      <c r="E4" s="189" t="s">
        <v>430</v>
      </c>
      <c r="F4" s="189">
        <v>2</v>
      </c>
      <c r="G4" s="380">
        <v>17</v>
      </c>
    </row>
    <row r="5" spans="1:7" x14ac:dyDescent="0.3">
      <c r="A5" s="52">
        <v>2</v>
      </c>
      <c r="B5" s="78" t="s">
        <v>632</v>
      </c>
      <c r="C5" s="217" t="s">
        <v>631</v>
      </c>
      <c r="D5" s="17" t="s">
        <v>430</v>
      </c>
      <c r="E5" s="17" t="s">
        <v>430</v>
      </c>
      <c r="F5" s="17">
        <v>4</v>
      </c>
      <c r="G5" s="130">
        <v>11</v>
      </c>
    </row>
    <row r="6" spans="1:7" x14ac:dyDescent="0.3">
      <c r="A6" s="52">
        <v>3</v>
      </c>
      <c r="B6" s="78" t="s">
        <v>500</v>
      </c>
      <c r="C6" s="78" t="s">
        <v>558</v>
      </c>
      <c r="D6" s="17">
        <v>5</v>
      </c>
      <c r="E6" s="17">
        <v>12</v>
      </c>
      <c r="F6" s="17">
        <v>258</v>
      </c>
      <c r="G6" s="130">
        <v>1385</v>
      </c>
    </row>
    <row r="7" spans="1:7" x14ac:dyDescent="0.3">
      <c r="A7" s="52">
        <v>4</v>
      </c>
      <c r="B7" s="78" t="s">
        <v>259</v>
      </c>
      <c r="C7" s="78" t="s">
        <v>55</v>
      </c>
      <c r="D7" s="17" t="s">
        <v>430</v>
      </c>
      <c r="E7" s="17">
        <v>2</v>
      </c>
      <c r="F7" s="17">
        <v>16</v>
      </c>
      <c r="G7" s="130">
        <v>136</v>
      </c>
    </row>
    <row r="8" spans="1:7" x14ac:dyDescent="0.3">
      <c r="A8" s="52">
        <v>5</v>
      </c>
      <c r="B8" s="78" t="s">
        <v>261</v>
      </c>
      <c r="C8" s="78" t="s">
        <v>56</v>
      </c>
      <c r="D8" s="17">
        <v>1</v>
      </c>
      <c r="E8" s="17" t="s">
        <v>430</v>
      </c>
      <c r="F8" s="17" t="s">
        <v>430</v>
      </c>
      <c r="G8" s="130">
        <v>1</v>
      </c>
    </row>
    <row r="9" spans="1:7" x14ac:dyDescent="0.3">
      <c r="A9" s="52">
        <v>6</v>
      </c>
      <c r="B9" s="78" t="s">
        <v>349</v>
      </c>
      <c r="C9" s="78" t="s">
        <v>502</v>
      </c>
      <c r="D9" s="17" t="s">
        <v>430</v>
      </c>
      <c r="E9" s="17" t="s">
        <v>430</v>
      </c>
      <c r="F9" s="17">
        <v>1</v>
      </c>
      <c r="G9" s="130">
        <v>1</v>
      </c>
    </row>
    <row r="10" spans="1:7" x14ac:dyDescent="0.3">
      <c r="A10" s="52">
        <v>7</v>
      </c>
      <c r="B10" s="78" t="s">
        <v>262</v>
      </c>
      <c r="C10" s="78" t="s">
        <v>57</v>
      </c>
      <c r="D10" s="17" t="s">
        <v>430</v>
      </c>
      <c r="E10" s="17" t="s">
        <v>430</v>
      </c>
      <c r="F10" s="17">
        <v>3</v>
      </c>
      <c r="G10" s="130">
        <v>15</v>
      </c>
    </row>
    <row r="11" spans="1:7" x14ac:dyDescent="0.3">
      <c r="A11" s="52">
        <v>8</v>
      </c>
      <c r="B11" s="78" t="s">
        <v>412</v>
      </c>
      <c r="C11" s="78" t="s">
        <v>388</v>
      </c>
      <c r="D11" s="17" t="s">
        <v>430</v>
      </c>
      <c r="E11" s="17" t="s">
        <v>430</v>
      </c>
      <c r="F11" s="17" t="s">
        <v>430</v>
      </c>
      <c r="G11" s="130">
        <v>1</v>
      </c>
    </row>
    <row r="12" spans="1:7" x14ac:dyDescent="0.3">
      <c r="A12" s="52">
        <v>9</v>
      </c>
      <c r="B12" s="78" t="s">
        <v>263</v>
      </c>
      <c r="C12" s="78" t="s">
        <v>58</v>
      </c>
      <c r="D12" s="17" t="s">
        <v>430</v>
      </c>
      <c r="E12" s="17" t="s">
        <v>430</v>
      </c>
      <c r="F12" s="17" t="s">
        <v>430</v>
      </c>
      <c r="G12" s="130">
        <v>1</v>
      </c>
    </row>
    <row r="13" spans="1:7" x14ac:dyDescent="0.3">
      <c r="A13" s="52">
        <v>10</v>
      </c>
      <c r="B13" s="78" t="s">
        <v>404</v>
      </c>
      <c r="C13" s="78" t="s">
        <v>382</v>
      </c>
      <c r="D13" s="17" t="s">
        <v>430</v>
      </c>
      <c r="E13" s="17" t="s">
        <v>430</v>
      </c>
      <c r="F13" s="17" t="s">
        <v>430</v>
      </c>
      <c r="G13" s="130">
        <v>1</v>
      </c>
    </row>
    <row r="14" spans="1:7" x14ac:dyDescent="0.3">
      <c r="A14" s="52">
        <v>11</v>
      </c>
      <c r="B14" s="78" t="s">
        <v>264</v>
      </c>
      <c r="C14" s="78" t="s">
        <v>59</v>
      </c>
      <c r="D14" s="17" t="s">
        <v>430</v>
      </c>
      <c r="E14" s="17" t="s">
        <v>430</v>
      </c>
      <c r="F14" s="17">
        <v>1</v>
      </c>
      <c r="G14" s="130" t="s">
        <v>430</v>
      </c>
    </row>
    <row r="15" spans="1:7" x14ac:dyDescent="0.3">
      <c r="A15" s="52">
        <v>12</v>
      </c>
      <c r="B15" s="78" t="s">
        <v>265</v>
      </c>
      <c r="C15" s="78" t="s">
        <v>60</v>
      </c>
      <c r="D15" s="17">
        <v>1</v>
      </c>
      <c r="E15" s="17" t="s">
        <v>430</v>
      </c>
      <c r="F15" s="17">
        <v>1</v>
      </c>
      <c r="G15" s="130">
        <v>10</v>
      </c>
    </row>
    <row r="16" spans="1:7" x14ac:dyDescent="0.3">
      <c r="A16" s="52">
        <v>13</v>
      </c>
      <c r="B16" s="78" t="s">
        <v>266</v>
      </c>
      <c r="C16" s="78" t="s">
        <v>61</v>
      </c>
      <c r="D16" s="17" t="s">
        <v>430</v>
      </c>
      <c r="E16" s="17" t="s">
        <v>430</v>
      </c>
      <c r="F16" s="17">
        <v>4</v>
      </c>
      <c r="G16" s="130">
        <v>51</v>
      </c>
    </row>
    <row r="17" spans="1:7" x14ac:dyDescent="0.3">
      <c r="A17" s="52">
        <v>14</v>
      </c>
      <c r="B17" s="78" t="s">
        <v>408</v>
      </c>
      <c r="C17" s="78" t="s">
        <v>386</v>
      </c>
      <c r="D17" s="17" t="s">
        <v>430</v>
      </c>
      <c r="E17" s="17" t="s">
        <v>430</v>
      </c>
      <c r="F17" s="17" t="s">
        <v>430</v>
      </c>
      <c r="G17" s="130">
        <v>1</v>
      </c>
    </row>
    <row r="18" spans="1:7" x14ac:dyDescent="0.3">
      <c r="A18" s="52">
        <v>15</v>
      </c>
      <c r="B18" s="78" t="s">
        <v>267</v>
      </c>
      <c r="C18" s="78" t="s">
        <v>352</v>
      </c>
      <c r="D18" s="17">
        <v>5</v>
      </c>
      <c r="E18" s="17">
        <v>4</v>
      </c>
      <c r="F18" s="17">
        <v>29</v>
      </c>
      <c r="G18" s="130">
        <v>85</v>
      </c>
    </row>
    <row r="19" spans="1:7" x14ac:dyDescent="0.3">
      <c r="A19" s="52">
        <v>16</v>
      </c>
      <c r="B19" s="78" t="s">
        <v>268</v>
      </c>
      <c r="C19" s="78" t="s">
        <v>62</v>
      </c>
      <c r="D19" s="17" t="s">
        <v>430</v>
      </c>
      <c r="E19" s="17">
        <v>1</v>
      </c>
      <c r="F19" s="17">
        <v>83</v>
      </c>
      <c r="G19" s="130">
        <v>324</v>
      </c>
    </row>
    <row r="20" spans="1:7" x14ac:dyDescent="0.3">
      <c r="A20" s="52">
        <v>17</v>
      </c>
      <c r="B20" s="78" t="s">
        <v>269</v>
      </c>
      <c r="C20" s="78" t="s">
        <v>63</v>
      </c>
      <c r="D20" s="17" t="s">
        <v>430</v>
      </c>
      <c r="E20" s="17">
        <v>2</v>
      </c>
      <c r="F20" s="17">
        <v>44</v>
      </c>
      <c r="G20" s="130">
        <v>175</v>
      </c>
    </row>
    <row r="21" spans="1:7" x14ac:dyDescent="0.3">
      <c r="A21" s="52">
        <v>18</v>
      </c>
      <c r="B21" s="78" t="s">
        <v>270</v>
      </c>
      <c r="C21" s="78" t="s">
        <v>353</v>
      </c>
      <c r="D21" s="17" t="s">
        <v>430</v>
      </c>
      <c r="E21" s="17" t="s">
        <v>430</v>
      </c>
      <c r="F21" s="17">
        <v>1</v>
      </c>
      <c r="G21" s="130">
        <v>1</v>
      </c>
    </row>
    <row r="22" spans="1:7" x14ac:dyDescent="0.3">
      <c r="A22" s="52">
        <v>19</v>
      </c>
      <c r="B22" s="78" t="s">
        <v>272</v>
      </c>
      <c r="C22" s="78" t="s">
        <v>355</v>
      </c>
      <c r="D22" s="17" t="s">
        <v>430</v>
      </c>
      <c r="E22" s="17">
        <v>1</v>
      </c>
      <c r="F22" s="17">
        <v>3</v>
      </c>
      <c r="G22" s="130">
        <v>16</v>
      </c>
    </row>
    <row r="23" spans="1:7" x14ac:dyDescent="0.3">
      <c r="A23" s="52">
        <v>20</v>
      </c>
      <c r="B23" s="78" t="s">
        <v>390</v>
      </c>
      <c r="C23" s="78" t="s">
        <v>383</v>
      </c>
      <c r="D23" s="17" t="s">
        <v>430</v>
      </c>
      <c r="E23" s="17" t="s">
        <v>430</v>
      </c>
      <c r="F23" s="17">
        <v>5</v>
      </c>
      <c r="G23" s="130">
        <v>20</v>
      </c>
    </row>
    <row r="24" spans="1:7" x14ac:dyDescent="0.3">
      <c r="A24" s="52">
        <v>21</v>
      </c>
      <c r="B24" s="78" t="s">
        <v>567</v>
      </c>
      <c r="C24" s="78" t="s">
        <v>568</v>
      </c>
      <c r="D24" s="17">
        <v>1</v>
      </c>
      <c r="E24" s="17">
        <v>1</v>
      </c>
      <c r="F24" s="17">
        <v>110</v>
      </c>
      <c r="G24" s="130">
        <v>558</v>
      </c>
    </row>
    <row r="25" spans="1:7" x14ac:dyDescent="0.3">
      <c r="A25" s="52">
        <v>22</v>
      </c>
      <c r="B25" s="78" t="s">
        <v>273</v>
      </c>
      <c r="C25" s="78" t="s">
        <v>503</v>
      </c>
      <c r="D25" s="17" t="s">
        <v>430</v>
      </c>
      <c r="E25" s="17" t="s">
        <v>430</v>
      </c>
      <c r="F25" s="17">
        <v>1</v>
      </c>
      <c r="G25" s="130">
        <v>7</v>
      </c>
    </row>
    <row r="26" spans="1:7" x14ac:dyDescent="0.3">
      <c r="A26" s="52">
        <v>23</v>
      </c>
      <c r="B26" s="78" t="s">
        <v>274</v>
      </c>
      <c r="C26" s="78" t="s">
        <v>504</v>
      </c>
      <c r="D26" s="17" t="s">
        <v>430</v>
      </c>
      <c r="E26" s="17" t="s">
        <v>430</v>
      </c>
      <c r="F26" s="17">
        <v>1</v>
      </c>
      <c r="G26" s="130">
        <v>6</v>
      </c>
    </row>
    <row r="27" spans="1:7" x14ac:dyDescent="0.3">
      <c r="A27" s="52">
        <v>24</v>
      </c>
      <c r="B27" s="78" t="s">
        <v>636</v>
      </c>
      <c r="C27" s="78" t="s">
        <v>637</v>
      </c>
      <c r="D27" s="17" t="s">
        <v>430</v>
      </c>
      <c r="E27" s="17" t="s">
        <v>430</v>
      </c>
      <c r="F27" s="17">
        <v>4</v>
      </c>
      <c r="G27" s="130">
        <v>18</v>
      </c>
    </row>
    <row r="28" spans="1:7" x14ac:dyDescent="0.3">
      <c r="A28" s="52">
        <v>25</v>
      </c>
      <c r="B28" s="78" t="s">
        <v>275</v>
      </c>
      <c r="C28" s="78" t="s">
        <v>506</v>
      </c>
      <c r="D28" s="17" t="s">
        <v>430</v>
      </c>
      <c r="E28" s="17" t="s">
        <v>430</v>
      </c>
      <c r="F28" s="17">
        <v>15</v>
      </c>
      <c r="G28" s="130">
        <v>50</v>
      </c>
    </row>
    <row r="29" spans="1:7" x14ac:dyDescent="0.3">
      <c r="A29" s="52">
        <v>26</v>
      </c>
      <c r="B29" s="78" t="s">
        <v>276</v>
      </c>
      <c r="C29" s="78" t="s">
        <v>507</v>
      </c>
      <c r="D29" s="17" t="s">
        <v>430</v>
      </c>
      <c r="E29" s="17" t="s">
        <v>430</v>
      </c>
      <c r="F29" s="17">
        <v>11</v>
      </c>
      <c r="G29" s="130">
        <v>78</v>
      </c>
    </row>
    <row r="30" spans="1:7" x14ac:dyDescent="0.3">
      <c r="A30" s="52">
        <v>27</v>
      </c>
      <c r="B30" s="78" t="s">
        <v>277</v>
      </c>
      <c r="C30" s="78" t="s">
        <v>508</v>
      </c>
      <c r="D30" s="17" t="s">
        <v>430</v>
      </c>
      <c r="E30" s="17" t="s">
        <v>430</v>
      </c>
      <c r="F30" s="17">
        <v>5</v>
      </c>
      <c r="G30" s="130">
        <v>43</v>
      </c>
    </row>
    <row r="31" spans="1:7" x14ac:dyDescent="0.3">
      <c r="A31" s="52">
        <v>28</v>
      </c>
      <c r="B31" s="78" t="s">
        <v>278</v>
      </c>
      <c r="C31" s="78" t="s">
        <v>509</v>
      </c>
      <c r="D31" s="17" t="s">
        <v>430</v>
      </c>
      <c r="E31" s="17" t="s">
        <v>430</v>
      </c>
      <c r="F31" s="17" t="s">
        <v>430</v>
      </c>
      <c r="G31" s="130">
        <v>5</v>
      </c>
    </row>
    <row r="32" spans="1:7" x14ac:dyDescent="0.3">
      <c r="A32" s="52">
        <v>29</v>
      </c>
      <c r="B32" s="78" t="s">
        <v>279</v>
      </c>
      <c r="C32" s="78" t="s">
        <v>510</v>
      </c>
      <c r="D32" s="17">
        <v>1</v>
      </c>
      <c r="E32" s="17" t="s">
        <v>430</v>
      </c>
      <c r="F32" s="17">
        <v>3</v>
      </c>
      <c r="G32" s="130">
        <v>6</v>
      </c>
    </row>
    <row r="33" spans="1:7" x14ac:dyDescent="0.3">
      <c r="A33" s="52">
        <v>30</v>
      </c>
      <c r="B33" s="78" t="s">
        <v>280</v>
      </c>
      <c r="C33" s="78" t="s">
        <v>628</v>
      </c>
      <c r="D33" s="17">
        <v>4</v>
      </c>
      <c r="E33" s="17">
        <v>10</v>
      </c>
      <c r="F33" s="17">
        <v>243</v>
      </c>
      <c r="G33" s="130">
        <v>1233</v>
      </c>
    </row>
    <row r="34" spans="1:7" x14ac:dyDescent="0.3">
      <c r="A34" s="52">
        <v>31</v>
      </c>
      <c r="B34" s="78" t="s">
        <v>281</v>
      </c>
      <c r="C34" s="78" t="s">
        <v>511</v>
      </c>
      <c r="D34" s="17" t="s">
        <v>430</v>
      </c>
      <c r="E34" s="17" t="s">
        <v>430</v>
      </c>
      <c r="F34" s="17">
        <v>1</v>
      </c>
      <c r="G34" s="130">
        <v>13</v>
      </c>
    </row>
    <row r="35" spans="1:7" x14ac:dyDescent="0.3">
      <c r="A35" s="52">
        <v>32</v>
      </c>
      <c r="B35" s="78" t="s">
        <v>282</v>
      </c>
      <c r="C35" s="78" t="s">
        <v>512</v>
      </c>
      <c r="D35" s="17" t="s">
        <v>430</v>
      </c>
      <c r="E35" s="17" t="s">
        <v>430</v>
      </c>
      <c r="F35" s="17" t="s">
        <v>430</v>
      </c>
      <c r="G35" s="130">
        <v>1</v>
      </c>
    </row>
    <row r="36" spans="1:7" x14ac:dyDescent="0.3">
      <c r="A36" s="52">
        <v>33</v>
      </c>
      <c r="B36" s="78" t="s">
        <v>283</v>
      </c>
      <c r="C36" s="78" t="s">
        <v>513</v>
      </c>
      <c r="D36" s="17" t="s">
        <v>430</v>
      </c>
      <c r="E36" s="17" t="s">
        <v>430</v>
      </c>
      <c r="F36" s="17">
        <v>3</v>
      </c>
      <c r="G36" s="130">
        <v>14</v>
      </c>
    </row>
    <row r="37" spans="1:7" x14ac:dyDescent="0.3">
      <c r="A37" s="52">
        <v>34</v>
      </c>
      <c r="B37" s="78" t="s">
        <v>284</v>
      </c>
      <c r="C37" s="78" t="s">
        <v>514</v>
      </c>
      <c r="D37" s="17" t="s">
        <v>430</v>
      </c>
      <c r="E37" s="17" t="s">
        <v>430</v>
      </c>
      <c r="F37" s="17">
        <v>1</v>
      </c>
      <c r="G37" s="130">
        <v>2</v>
      </c>
    </row>
    <row r="38" spans="1:7" x14ac:dyDescent="0.3">
      <c r="A38" s="52">
        <v>35</v>
      </c>
      <c r="B38" s="78" t="s">
        <v>400</v>
      </c>
      <c r="C38" s="78" t="s">
        <v>323</v>
      </c>
      <c r="D38" s="17" t="s">
        <v>430</v>
      </c>
      <c r="E38" s="17" t="s">
        <v>430</v>
      </c>
      <c r="F38" s="17">
        <v>2</v>
      </c>
      <c r="G38" s="130" t="s">
        <v>430</v>
      </c>
    </row>
    <row r="39" spans="1:7" x14ac:dyDescent="0.3">
      <c r="A39" s="52">
        <v>36</v>
      </c>
      <c r="B39" s="78" t="s">
        <v>285</v>
      </c>
      <c r="C39" s="78" t="s">
        <v>515</v>
      </c>
      <c r="D39" s="17" t="s">
        <v>430</v>
      </c>
      <c r="E39" s="17" t="s">
        <v>430</v>
      </c>
      <c r="F39" s="17" t="s">
        <v>430</v>
      </c>
      <c r="G39" s="130">
        <v>2</v>
      </c>
    </row>
    <row r="40" spans="1:7" x14ac:dyDescent="0.3">
      <c r="A40" s="52">
        <v>37</v>
      </c>
      <c r="B40" s="78" t="s">
        <v>286</v>
      </c>
      <c r="C40" s="78" t="s">
        <v>516</v>
      </c>
      <c r="D40" s="17">
        <v>4</v>
      </c>
      <c r="E40" s="17">
        <v>4</v>
      </c>
      <c r="F40" s="17">
        <v>29</v>
      </c>
      <c r="G40" s="130">
        <v>76</v>
      </c>
    </row>
    <row r="41" spans="1:7" x14ac:dyDescent="0.3">
      <c r="A41" s="52">
        <v>38</v>
      </c>
      <c r="B41" s="78" t="s">
        <v>287</v>
      </c>
      <c r="C41" s="78" t="s">
        <v>517</v>
      </c>
      <c r="D41" s="17" t="s">
        <v>430</v>
      </c>
      <c r="E41" s="17" t="s">
        <v>430</v>
      </c>
      <c r="F41" s="17">
        <v>5</v>
      </c>
      <c r="G41" s="130">
        <v>56</v>
      </c>
    </row>
    <row r="42" spans="1:7" x14ac:dyDescent="0.3">
      <c r="A42" s="52">
        <v>39</v>
      </c>
      <c r="B42" s="78" t="s">
        <v>288</v>
      </c>
      <c r="C42" s="78" t="s">
        <v>518</v>
      </c>
      <c r="D42" s="17" t="s">
        <v>430</v>
      </c>
      <c r="E42" s="17" t="s">
        <v>430</v>
      </c>
      <c r="F42" s="17">
        <v>1</v>
      </c>
      <c r="G42" s="130">
        <v>3</v>
      </c>
    </row>
    <row r="43" spans="1:7" x14ac:dyDescent="0.3">
      <c r="A43" s="52">
        <v>40</v>
      </c>
      <c r="B43" s="78" t="s">
        <v>406</v>
      </c>
      <c r="C43" s="78" t="s">
        <v>519</v>
      </c>
      <c r="D43" s="17" t="s">
        <v>430</v>
      </c>
      <c r="E43" s="17" t="s">
        <v>430</v>
      </c>
      <c r="F43" s="17" t="s">
        <v>430</v>
      </c>
      <c r="G43" s="130">
        <v>2</v>
      </c>
    </row>
    <row r="44" spans="1:7" x14ac:dyDescent="0.3">
      <c r="A44" s="52">
        <v>41</v>
      </c>
      <c r="B44" s="78" t="s">
        <v>396</v>
      </c>
      <c r="C44" s="78" t="s">
        <v>557</v>
      </c>
      <c r="D44" s="17" t="s">
        <v>430</v>
      </c>
      <c r="E44" s="17" t="s">
        <v>430</v>
      </c>
      <c r="F44" s="17" t="s">
        <v>430</v>
      </c>
      <c r="G44" s="130">
        <v>1</v>
      </c>
    </row>
    <row r="45" spans="1:7" x14ac:dyDescent="0.3">
      <c r="A45" s="52">
        <v>42</v>
      </c>
      <c r="B45" s="78" t="s">
        <v>289</v>
      </c>
      <c r="C45" s="78" t="s">
        <v>625</v>
      </c>
      <c r="D45" s="17" t="s">
        <v>430</v>
      </c>
      <c r="E45" s="17" t="s">
        <v>430</v>
      </c>
      <c r="F45" s="17">
        <v>1</v>
      </c>
      <c r="G45" s="130" t="s">
        <v>430</v>
      </c>
    </row>
    <row r="46" spans="1:7" x14ac:dyDescent="0.3">
      <c r="A46" s="52">
        <v>43</v>
      </c>
      <c r="B46" s="78" t="s">
        <v>290</v>
      </c>
      <c r="C46" s="78" t="s">
        <v>520</v>
      </c>
      <c r="D46" s="17">
        <v>1</v>
      </c>
      <c r="E46" s="17" t="s">
        <v>430</v>
      </c>
      <c r="F46" s="17" t="s">
        <v>430</v>
      </c>
      <c r="G46" s="130">
        <v>4</v>
      </c>
    </row>
    <row r="47" spans="1:7" x14ac:dyDescent="0.3">
      <c r="A47" s="52">
        <v>44</v>
      </c>
      <c r="B47" s="78" t="s">
        <v>291</v>
      </c>
      <c r="C47" s="78" t="s">
        <v>521</v>
      </c>
      <c r="D47" s="17" t="s">
        <v>430</v>
      </c>
      <c r="E47" s="17">
        <v>1</v>
      </c>
      <c r="F47" s="17" t="s">
        <v>430</v>
      </c>
      <c r="G47" s="130">
        <v>1</v>
      </c>
    </row>
    <row r="48" spans="1:7" x14ac:dyDescent="0.3">
      <c r="A48" s="52">
        <v>45</v>
      </c>
      <c r="B48" s="78" t="s">
        <v>292</v>
      </c>
      <c r="C48" s="78" t="s">
        <v>522</v>
      </c>
      <c r="D48" s="17" t="s">
        <v>430</v>
      </c>
      <c r="E48" s="17">
        <v>1</v>
      </c>
      <c r="F48" s="17">
        <v>4</v>
      </c>
      <c r="G48" s="130">
        <v>21</v>
      </c>
    </row>
    <row r="49" spans="1:7" x14ac:dyDescent="0.3">
      <c r="A49" s="52">
        <v>46</v>
      </c>
      <c r="B49" s="78" t="s">
        <v>293</v>
      </c>
      <c r="C49" s="78" t="s">
        <v>523</v>
      </c>
      <c r="D49" s="17" t="s">
        <v>430</v>
      </c>
      <c r="E49" s="17" t="s">
        <v>430</v>
      </c>
      <c r="F49" s="17">
        <v>1</v>
      </c>
      <c r="G49" s="130">
        <v>5</v>
      </c>
    </row>
    <row r="50" spans="1:7" x14ac:dyDescent="0.3">
      <c r="A50" s="52">
        <v>47</v>
      </c>
      <c r="B50" s="78" t="s">
        <v>294</v>
      </c>
      <c r="C50" s="78" t="s">
        <v>626</v>
      </c>
      <c r="D50" s="17">
        <v>1</v>
      </c>
      <c r="E50" s="17" t="s">
        <v>430</v>
      </c>
      <c r="F50" s="17" t="s">
        <v>430</v>
      </c>
      <c r="G50" s="130">
        <v>7</v>
      </c>
    </row>
    <row r="51" spans="1:7" x14ac:dyDescent="0.3">
      <c r="A51" s="52">
        <v>48</v>
      </c>
      <c r="B51" s="78" t="s">
        <v>351</v>
      </c>
      <c r="C51" s="78" t="s">
        <v>524</v>
      </c>
      <c r="D51" s="17" t="s">
        <v>430</v>
      </c>
      <c r="E51" s="17" t="s">
        <v>430</v>
      </c>
      <c r="F51" s="17" t="s">
        <v>430</v>
      </c>
      <c r="G51" s="130">
        <v>2</v>
      </c>
    </row>
    <row r="52" spans="1:7" x14ac:dyDescent="0.3">
      <c r="A52" s="52">
        <v>49</v>
      </c>
      <c r="B52" s="78" t="s">
        <v>295</v>
      </c>
      <c r="C52" s="78" t="s">
        <v>525</v>
      </c>
      <c r="D52" s="17" t="s">
        <v>430</v>
      </c>
      <c r="E52" s="17">
        <v>1</v>
      </c>
      <c r="F52" s="17" t="s">
        <v>430</v>
      </c>
      <c r="G52" s="130" t="s">
        <v>430</v>
      </c>
    </row>
    <row r="53" spans="1:7" x14ac:dyDescent="0.3">
      <c r="A53" s="52">
        <v>50</v>
      </c>
      <c r="B53" s="78" t="s">
        <v>402</v>
      </c>
      <c r="C53" s="78" t="s">
        <v>380</v>
      </c>
      <c r="D53" s="17" t="s">
        <v>430</v>
      </c>
      <c r="E53" s="17" t="s">
        <v>430</v>
      </c>
      <c r="F53" s="17">
        <v>4</v>
      </c>
      <c r="G53" s="130">
        <v>23</v>
      </c>
    </row>
    <row r="54" spans="1:7" x14ac:dyDescent="0.3">
      <c r="A54" s="52">
        <v>51</v>
      </c>
      <c r="B54" s="78" t="s">
        <v>391</v>
      </c>
      <c r="C54" s="78" t="s">
        <v>629</v>
      </c>
      <c r="D54" s="17" t="s">
        <v>430</v>
      </c>
      <c r="E54" s="17" t="s">
        <v>430</v>
      </c>
      <c r="F54" s="17" t="s">
        <v>430</v>
      </c>
      <c r="G54" s="130">
        <v>2</v>
      </c>
    </row>
    <row r="55" spans="1:7" x14ac:dyDescent="0.3">
      <c r="A55" s="52">
        <v>52</v>
      </c>
      <c r="B55" s="78" t="s">
        <v>296</v>
      </c>
      <c r="C55" s="78" t="s">
        <v>526</v>
      </c>
      <c r="D55" s="17" t="s">
        <v>430</v>
      </c>
      <c r="E55" s="17" t="s">
        <v>430</v>
      </c>
      <c r="F55" s="17" t="s">
        <v>430</v>
      </c>
      <c r="G55" s="130">
        <v>2</v>
      </c>
    </row>
    <row r="56" spans="1:7" x14ac:dyDescent="0.3">
      <c r="A56" s="52">
        <v>53</v>
      </c>
      <c r="B56" s="78" t="s">
        <v>297</v>
      </c>
      <c r="C56" s="78" t="s">
        <v>64</v>
      </c>
      <c r="D56" s="17" t="s">
        <v>430</v>
      </c>
      <c r="E56" s="17" t="s">
        <v>430</v>
      </c>
      <c r="F56" s="17">
        <v>1</v>
      </c>
      <c r="G56" s="130">
        <v>3</v>
      </c>
    </row>
    <row r="57" spans="1:7" x14ac:dyDescent="0.3">
      <c r="A57" s="52">
        <v>54</v>
      </c>
      <c r="B57" s="78" t="s">
        <v>298</v>
      </c>
      <c r="C57" s="78" t="s">
        <v>65</v>
      </c>
      <c r="D57" s="17" t="s">
        <v>430</v>
      </c>
      <c r="E57" s="17">
        <v>1</v>
      </c>
      <c r="F57" s="17">
        <v>21</v>
      </c>
      <c r="G57" s="130">
        <v>109</v>
      </c>
    </row>
    <row r="58" spans="1:7" x14ac:dyDescent="0.3">
      <c r="A58" s="52">
        <v>55</v>
      </c>
      <c r="B58" s="7" t="s">
        <v>299</v>
      </c>
      <c r="C58" s="7" t="s">
        <v>66</v>
      </c>
      <c r="D58" s="7" t="s">
        <v>430</v>
      </c>
      <c r="E58" s="7" t="s">
        <v>430</v>
      </c>
      <c r="F58" s="7" t="s">
        <v>430</v>
      </c>
      <c r="G58" s="356">
        <v>30</v>
      </c>
    </row>
    <row r="59" spans="1:7" x14ac:dyDescent="0.3">
      <c r="A59" s="52">
        <v>56</v>
      </c>
      <c r="B59" s="7" t="s">
        <v>300</v>
      </c>
      <c r="C59" s="7" t="s">
        <v>67</v>
      </c>
      <c r="D59" s="7" t="s">
        <v>430</v>
      </c>
      <c r="E59" s="7" t="s">
        <v>430</v>
      </c>
      <c r="F59" s="7" t="s">
        <v>430</v>
      </c>
      <c r="G59" s="356">
        <v>9</v>
      </c>
    </row>
    <row r="60" spans="1:7" x14ac:dyDescent="0.3">
      <c r="A60" s="52">
        <v>57</v>
      </c>
      <c r="B60" s="7" t="s">
        <v>301</v>
      </c>
      <c r="C60" s="7" t="s">
        <v>68</v>
      </c>
      <c r="D60" s="7">
        <v>6</v>
      </c>
      <c r="E60" s="7">
        <v>12</v>
      </c>
      <c r="F60" s="7">
        <v>252</v>
      </c>
      <c r="G60" s="356">
        <v>1383</v>
      </c>
    </row>
    <row r="61" spans="1:7" x14ac:dyDescent="0.3">
      <c r="A61" s="52">
        <v>58</v>
      </c>
      <c r="B61" s="263" t="s">
        <v>302</v>
      </c>
      <c r="C61" s="263" t="s">
        <v>69</v>
      </c>
      <c r="D61" s="263" t="s">
        <v>430</v>
      </c>
      <c r="E61" s="263" t="s">
        <v>430</v>
      </c>
      <c r="F61" s="263" t="s">
        <v>430</v>
      </c>
      <c r="G61" s="381">
        <v>30</v>
      </c>
    </row>
    <row r="62" spans="1:7" ht="15" thickBot="1" x14ac:dyDescent="0.35">
      <c r="A62" s="52">
        <v>59</v>
      </c>
      <c r="B62" s="263" t="s">
        <v>303</v>
      </c>
      <c r="C62" s="263" t="s">
        <v>73</v>
      </c>
      <c r="D62" s="263" t="s">
        <v>430</v>
      </c>
      <c r="E62" s="263">
        <v>1</v>
      </c>
      <c r="F62" s="263">
        <v>18</v>
      </c>
      <c r="G62" s="381">
        <v>96</v>
      </c>
    </row>
    <row r="63" spans="1:7" ht="16.2" thickBot="1" x14ac:dyDescent="0.35">
      <c r="A63" s="110"/>
      <c r="B63" s="382"/>
      <c r="C63" s="234" t="s">
        <v>651</v>
      </c>
      <c r="D63" s="234">
        <f>SUM(D4:D62)</f>
        <v>30</v>
      </c>
      <c r="E63" s="234">
        <f>SUM(E4:E62)</f>
        <v>54</v>
      </c>
      <c r="F63" s="234">
        <f>SUM(F4:F62)</f>
        <v>1192</v>
      </c>
      <c r="G63" s="199">
        <f>SUM(G4:G62)</f>
        <v>6153</v>
      </c>
    </row>
    <row r="71" spans="5:6" x14ac:dyDescent="0.3">
      <c r="E71" s="8"/>
    </row>
    <row r="74" spans="5:6" x14ac:dyDescent="0.3">
      <c r="F74" s="8"/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0"/>
  </sheetPr>
  <dimension ref="A1:K35"/>
  <sheetViews>
    <sheetView zoomScaleNormal="100" workbookViewId="0">
      <selection activeCell="B21" sqref="B21"/>
    </sheetView>
  </sheetViews>
  <sheetFormatPr defaultRowHeight="14.4" x14ac:dyDescent="0.3"/>
  <cols>
    <col min="1" max="1" width="35.33203125" bestFit="1" customWidth="1"/>
    <col min="2" max="2" width="18.33203125" customWidth="1"/>
    <col min="3" max="3" width="22.109375" customWidth="1"/>
    <col min="4" max="4" width="23.6640625" customWidth="1"/>
    <col min="5" max="5" width="16.88671875" customWidth="1"/>
    <col min="8" max="8" width="9.109375" bestFit="1" customWidth="1"/>
    <col min="9" max="9" width="15.44140625" bestFit="1" customWidth="1"/>
  </cols>
  <sheetData>
    <row r="1" spans="1:9" s="2" customFormat="1" ht="15.6" x14ac:dyDescent="0.3">
      <c r="A1" s="426" t="s">
        <v>703</v>
      </c>
      <c r="B1" s="426"/>
      <c r="C1" s="426"/>
      <c r="D1" s="426"/>
      <c r="E1" s="426"/>
    </row>
    <row r="3" spans="1:9" x14ac:dyDescent="0.3">
      <c r="A3" s="2" t="s">
        <v>304</v>
      </c>
    </row>
    <row r="4" spans="1:9" ht="28.8" x14ac:dyDescent="0.3">
      <c r="A4" s="183" t="s">
        <v>11</v>
      </c>
      <c r="B4" s="183" t="s">
        <v>1</v>
      </c>
      <c r="C4" s="183" t="s">
        <v>2</v>
      </c>
      <c r="D4" s="184" t="s">
        <v>12</v>
      </c>
      <c r="E4" s="184" t="s">
        <v>432</v>
      </c>
    </row>
    <row r="5" spans="1:9" s="2" customFormat="1" x14ac:dyDescent="0.3">
      <c r="A5" s="1" t="s">
        <v>13</v>
      </c>
      <c r="B5" s="3"/>
      <c r="C5" s="4"/>
      <c r="D5" s="4"/>
      <c r="E5" s="1"/>
    </row>
    <row r="6" spans="1:9" x14ac:dyDescent="0.3">
      <c r="A6" s="5" t="s">
        <v>5</v>
      </c>
      <c r="B6" s="6">
        <v>1039017</v>
      </c>
      <c r="C6" s="13">
        <v>1428060711.1800001</v>
      </c>
      <c r="D6" s="13">
        <v>1374.43</v>
      </c>
      <c r="E6" s="22">
        <v>1290.57</v>
      </c>
    </row>
    <row r="7" spans="1:9" x14ac:dyDescent="0.3">
      <c r="A7" s="220" t="s">
        <v>599</v>
      </c>
      <c r="B7" s="6">
        <v>3016</v>
      </c>
      <c r="C7" s="13">
        <v>1286582.55</v>
      </c>
      <c r="D7" s="13">
        <v>426.59</v>
      </c>
      <c r="E7" s="22">
        <v>418.95</v>
      </c>
    </row>
    <row r="8" spans="1:9" x14ac:dyDescent="0.3">
      <c r="A8" s="1" t="s">
        <v>6</v>
      </c>
      <c r="B8" s="6">
        <v>34424</v>
      </c>
      <c r="C8" s="13">
        <v>18781232.59</v>
      </c>
      <c r="D8" s="13">
        <v>545.59</v>
      </c>
      <c r="E8" s="22">
        <v>446.87</v>
      </c>
    </row>
    <row r="9" spans="1:9" x14ac:dyDescent="0.3">
      <c r="A9" s="1" t="s">
        <v>45</v>
      </c>
      <c r="B9" s="6">
        <v>104330</v>
      </c>
      <c r="C9" s="13">
        <v>83024841.599999994</v>
      </c>
      <c r="D9" s="13">
        <v>795.79</v>
      </c>
      <c r="E9" s="22">
        <v>678.53</v>
      </c>
    </row>
    <row r="10" spans="1:9" x14ac:dyDescent="0.3">
      <c r="A10" s="1" t="s">
        <v>8</v>
      </c>
      <c r="B10" s="6">
        <v>12252</v>
      </c>
      <c r="C10" s="13">
        <v>5728536.8300000001</v>
      </c>
      <c r="D10" s="13">
        <v>467.56</v>
      </c>
      <c r="E10" s="22">
        <v>418.95</v>
      </c>
    </row>
    <row r="11" spans="1:9" ht="15.6" x14ac:dyDescent="0.3">
      <c r="A11" s="45" t="s">
        <v>10</v>
      </c>
      <c r="B11" s="47">
        <f>SUM(B6:B10)</f>
        <v>1193039</v>
      </c>
      <c r="C11" s="49">
        <f>SUM(C6:C10)</f>
        <v>1536881904.7499998</v>
      </c>
      <c r="D11" s="49"/>
      <c r="E11" s="49"/>
      <c r="H11" s="8"/>
      <c r="I11" s="9"/>
    </row>
    <row r="12" spans="1:9" x14ac:dyDescent="0.3">
      <c r="I12" s="8"/>
    </row>
    <row r="13" spans="1:9" x14ac:dyDescent="0.3">
      <c r="A13" s="2" t="s">
        <v>305</v>
      </c>
    </row>
    <row r="14" spans="1:9" ht="28.8" x14ac:dyDescent="0.3">
      <c r="A14" s="183" t="s">
        <v>11</v>
      </c>
      <c r="B14" s="183" t="s">
        <v>1</v>
      </c>
      <c r="C14" s="183" t="s">
        <v>2</v>
      </c>
      <c r="D14" s="184" t="s">
        <v>12</v>
      </c>
      <c r="E14" s="184" t="s">
        <v>432</v>
      </c>
    </row>
    <row r="15" spans="1:9" s="2" customFormat="1" x14ac:dyDescent="0.3">
      <c r="A15" s="1" t="s">
        <v>13</v>
      </c>
      <c r="B15" s="3"/>
      <c r="C15" s="4"/>
      <c r="D15" s="4"/>
      <c r="E15" s="1"/>
      <c r="H15" s="36"/>
    </row>
    <row r="16" spans="1:9" x14ac:dyDescent="0.3">
      <c r="A16" s="5" t="s">
        <v>5</v>
      </c>
      <c r="B16" s="6">
        <v>909630</v>
      </c>
      <c r="C16" s="13">
        <v>997171982.79999995</v>
      </c>
      <c r="D16" s="13">
        <v>1096.24</v>
      </c>
      <c r="E16" s="7">
        <v>954.72</v>
      </c>
      <c r="G16" s="8"/>
    </row>
    <row r="17" spans="1:11" x14ac:dyDescent="0.3">
      <c r="A17" s="220" t="s">
        <v>599</v>
      </c>
      <c r="B17" s="6">
        <v>8809</v>
      </c>
      <c r="C17" s="13">
        <v>3733549.56</v>
      </c>
      <c r="D17" s="13">
        <v>423.83</v>
      </c>
      <c r="E17" s="7">
        <v>418.95</v>
      </c>
      <c r="H17" s="8"/>
    </row>
    <row r="18" spans="1:11" x14ac:dyDescent="0.3">
      <c r="A18" s="1" t="s">
        <v>6</v>
      </c>
      <c r="B18" s="6">
        <v>341808</v>
      </c>
      <c r="C18" s="13">
        <v>274187483.22000003</v>
      </c>
      <c r="D18" s="13">
        <v>802.17</v>
      </c>
      <c r="E18" s="7">
        <v>703.22</v>
      </c>
    </row>
    <row r="19" spans="1:11" x14ac:dyDescent="0.3">
      <c r="A19" s="1" t="s">
        <v>45</v>
      </c>
      <c r="B19" s="6">
        <v>68822</v>
      </c>
      <c r="C19" s="13">
        <v>45018410.420000002</v>
      </c>
      <c r="D19" s="13">
        <v>654.13</v>
      </c>
      <c r="E19" s="7">
        <v>553.78</v>
      </c>
    </row>
    <row r="20" spans="1:11" x14ac:dyDescent="0.3">
      <c r="A20" s="1" t="s">
        <v>8</v>
      </c>
      <c r="B20" s="6">
        <v>17516</v>
      </c>
      <c r="C20" s="13">
        <v>7906681.54</v>
      </c>
      <c r="D20" s="13">
        <v>451.4</v>
      </c>
      <c r="E20" s="215">
        <v>418.95</v>
      </c>
      <c r="H20" s="8"/>
      <c r="I20" s="8"/>
      <c r="K20" s="8"/>
    </row>
    <row r="21" spans="1:11" ht="15.6" x14ac:dyDescent="0.3">
      <c r="A21" s="45" t="s">
        <v>10</v>
      </c>
      <c r="B21" s="47">
        <f>SUM(B16:B20)</f>
        <v>1346585</v>
      </c>
      <c r="C21" s="49">
        <f>SUM(C16:C20)</f>
        <v>1328018107.54</v>
      </c>
      <c r="D21" s="49"/>
      <c r="E21" s="49"/>
    </row>
    <row r="22" spans="1:11" x14ac:dyDescent="0.3">
      <c r="B22" s="8"/>
    </row>
    <row r="23" spans="1:11" x14ac:dyDescent="0.3">
      <c r="A23" s="2" t="s">
        <v>306</v>
      </c>
      <c r="I23" s="8"/>
    </row>
    <row r="24" spans="1:11" ht="28.8" x14ac:dyDescent="0.3">
      <c r="A24" s="183" t="s">
        <v>11</v>
      </c>
      <c r="B24" s="183" t="s">
        <v>1</v>
      </c>
      <c r="C24" s="183" t="s">
        <v>2</v>
      </c>
      <c r="D24" s="184" t="s">
        <v>12</v>
      </c>
      <c r="E24" s="184" t="s">
        <v>432</v>
      </c>
      <c r="H24" s="8"/>
      <c r="I24" s="8"/>
    </row>
    <row r="25" spans="1:11" s="2" customFormat="1" x14ac:dyDescent="0.3">
      <c r="A25" s="1" t="s">
        <v>13</v>
      </c>
      <c r="B25" s="3"/>
      <c r="C25" s="4"/>
      <c r="D25" s="4"/>
      <c r="E25" s="1"/>
      <c r="G25" s="36"/>
      <c r="H25" s="36"/>
    </row>
    <row r="26" spans="1:11" x14ac:dyDescent="0.3">
      <c r="A26" s="5" t="s">
        <v>5</v>
      </c>
      <c r="B26" s="6">
        <v>0</v>
      </c>
      <c r="C26" s="13">
        <v>0</v>
      </c>
      <c r="D26" s="13">
        <v>0</v>
      </c>
      <c r="E26" s="7" t="s">
        <v>430</v>
      </c>
      <c r="G26" s="8"/>
      <c r="H26" s="8"/>
      <c r="I26" s="8"/>
    </row>
    <row r="27" spans="1:11" x14ac:dyDescent="0.3">
      <c r="A27" s="220" t="s">
        <v>599</v>
      </c>
      <c r="B27" s="6">
        <v>0</v>
      </c>
      <c r="C27" s="13">
        <v>0</v>
      </c>
      <c r="D27" s="13">
        <v>0</v>
      </c>
      <c r="E27" s="7" t="s">
        <v>430</v>
      </c>
      <c r="H27" s="8"/>
    </row>
    <row r="28" spans="1:11" x14ac:dyDescent="0.3">
      <c r="A28" s="1" t="s">
        <v>6</v>
      </c>
      <c r="B28" s="6">
        <v>0</v>
      </c>
      <c r="C28" s="13">
        <v>0</v>
      </c>
      <c r="D28" s="13">
        <v>0</v>
      </c>
      <c r="E28" s="7" t="s">
        <v>430</v>
      </c>
      <c r="G28" s="8"/>
    </row>
    <row r="29" spans="1:11" x14ac:dyDescent="0.3">
      <c r="A29" s="1" t="s">
        <v>45</v>
      </c>
      <c r="B29" s="6">
        <v>0</v>
      </c>
      <c r="C29" s="13">
        <v>0</v>
      </c>
      <c r="D29" s="13">
        <v>0</v>
      </c>
      <c r="E29" s="7" t="s">
        <v>430</v>
      </c>
      <c r="H29" s="8"/>
    </row>
    <row r="30" spans="1:11" x14ac:dyDescent="0.3">
      <c r="A30" s="1" t="s">
        <v>8</v>
      </c>
      <c r="B30" s="6">
        <v>0</v>
      </c>
      <c r="C30" s="13">
        <v>0</v>
      </c>
      <c r="D30" s="13">
        <v>0</v>
      </c>
      <c r="E30" s="7" t="s">
        <v>430</v>
      </c>
    </row>
    <row r="31" spans="1:11" ht="15.6" x14ac:dyDescent="0.3">
      <c r="A31" s="45" t="s">
        <v>10</v>
      </c>
      <c r="B31" s="47">
        <f>SUM(B26:B30)</f>
        <v>0</v>
      </c>
      <c r="C31" s="49">
        <f>SUM(C26:C30)</f>
        <v>0</v>
      </c>
      <c r="D31" s="49"/>
      <c r="E31" s="49"/>
      <c r="H31" s="8"/>
    </row>
    <row r="33" spans="2:4" x14ac:dyDescent="0.3">
      <c r="B33" s="8"/>
      <c r="C33" s="9"/>
    </row>
    <row r="34" spans="2:4" x14ac:dyDescent="0.3">
      <c r="B34" s="8"/>
      <c r="C34" s="9"/>
    </row>
    <row r="35" spans="2:4" x14ac:dyDescent="0.3">
      <c r="B35" s="8"/>
      <c r="C35" s="9"/>
      <c r="D35" s="8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0"/>
  </sheetPr>
  <dimension ref="A1:Q69"/>
  <sheetViews>
    <sheetView workbookViewId="0">
      <selection activeCell="B63" sqref="B63"/>
    </sheetView>
  </sheetViews>
  <sheetFormatPr defaultRowHeight="14.4" x14ac:dyDescent="0.3"/>
  <cols>
    <col min="1" max="1" width="17" customWidth="1"/>
    <col min="2" max="2" width="11.5546875" customWidth="1"/>
    <col min="3" max="3" width="17" customWidth="1"/>
    <col min="4" max="4" width="12.33203125" customWidth="1"/>
    <col min="5" max="5" width="11" customWidth="1"/>
    <col min="6" max="6" width="16" customWidth="1"/>
    <col min="7" max="7" width="12.109375" customWidth="1"/>
    <col min="8" max="8" width="14.6640625" customWidth="1"/>
    <col min="9" max="9" width="16.33203125" customWidth="1"/>
    <col min="10" max="10" width="11" customWidth="1"/>
    <col min="11" max="11" width="10.6640625" customWidth="1"/>
    <col min="12" max="12" width="13.88671875" customWidth="1"/>
    <col min="13" max="13" width="11.5546875" customWidth="1"/>
    <col min="14" max="14" width="9.109375" bestFit="1" customWidth="1"/>
    <col min="16" max="16" width="12.6640625" bestFit="1" customWidth="1"/>
    <col min="17" max="17" width="15.44140625" bestFit="1" customWidth="1"/>
  </cols>
  <sheetData>
    <row r="1" spans="1:13" s="42" customFormat="1" ht="15.6" x14ac:dyDescent="0.3">
      <c r="A1" s="426" t="s">
        <v>704</v>
      </c>
      <c r="B1" s="426"/>
      <c r="C1" s="426"/>
      <c r="D1" s="426"/>
      <c r="E1" s="426"/>
      <c r="F1" s="426"/>
      <c r="G1" s="426"/>
      <c r="H1" s="426"/>
      <c r="I1" s="426"/>
      <c r="J1" s="426"/>
      <c r="K1" s="426"/>
      <c r="L1" s="426"/>
      <c r="M1" s="426"/>
    </row>
    <row r="2" spans="1:13" s="42" customFormat="1" ht="15.6" x14ac:dyDescent="0.3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</row>
    <row r="3" spans="1:13" x14ac:dyDescent="0.3">
      <c r="A3" s="487" t="s">
        <v>18</v>
      </c>
      <c r="B3" s="489" t="s">
        <v>5</v>
      </c>
      <c r="C3" s="490"/>
      <c r="D3" s="490"/>
      <c r="E3" s="489" t="s">
        <v>6</v>
      </c>
      <c r="F3" s="490"/>
      <c r="G3" s="490"/>
      <c r="H3" s="489" t="s">
        <v>19</v>
      </c>
      <c r="I3" s="490"/>
      <c r="J3" s="490"/>
      <c r="K3" s="489" t="s">
        <v>20</v>
      </c>
      <c r="L3" s="490"/>
      <c r="M3" s="490"/>
    </row>
    <row r="4" spans="1:13" x14ac:dyDescent="0.3">
      <c r="A4" s="488"/>
      <c r="B4" s="33" t="s">
        <v>1</v>
      </c>
      <c r="C4" s="33"/>
      <c r="D4" s="32" t="s">
        <v>21</v>
      </c>
      <c r="E4" s="33" t="s">
        <v>1</v>
      </c>
      <c r="F4" s="33"/>
      <c r="G4" s="32" t="s">
        <v>21</v>
      </c>
      <c r="H4" s="33" t="s">
        <v>1</v>
      </c>
      <c r="I4" s="33"/>
      <c r="J4" s="32" t="s">
        <v>21</v>
      </c>
      <c r="K4" s="33" t="s">
        <v>1</v>
      </c>
      <c r="L4" s="33"/>
      <c r="M4" s="32" t="s">
        <v>21</v>
      </c>
    </row>
    <row r="5" spans="1:13" x14ac:dyDescent="0.3">
      <c r="A5" s="7" t="s">
        <v>79</v>
      </c>
      <c r="B5" s="30">
        <v>165310</v>
      </c>
      <c r="C5" s="30"/>
      <c r="D5" s="31">
        <v>347.17</v>
      </c>
      <c r="E5" s="30">
        <v>105203</v>
      </c>
      <c r="F5" s="30"/>
      <c r="G5" s="209">
        <v>367.14</v>
      </c>
      <c r="H5" s="173">
        <v>54162</v>
      </c>
      <c r="I5" s="30"/>
      <c r="J5" s="31">
        <v>408.63</v>
      </c>
      <c r="K5" s="30">
        <v>23582</v>
      </c>
      <c r="L5" s="30"/>
      <c r="M5" s="31">
        <v>355.28</v>
      </c>
    </row>
    <row r="6" spans="1:13" x14ac:dyDescent="0.3">
      <c r="A6" s="7" t="s">
        <v>80</v>
      </c>
      <c r="B6" s="30">
        <v>663837</v>
      </c>
      <c r="C6" s="6"/>
      <c r="D6" s="31">
        <v>728.76</v>
      </c>
      <c r="E6" s="30">
        <v>173740</v>
      </c>
      <c r="F6" s="6"/>
      <c r="G6" s="209">
        <v>708.55</v>
      </c>
      <c r="H6" s="173">
        <v>84434</v>
      </c>
      <c r="I6" s="6"/>
      <c r="J6" s="31">
        <v>692.04</v>
      </c>
      <c r="K6" s="30">
        <v>6160</v>
      </c>
      <c r="L6" s="6"/>
      <c r="M6" s="31">
        <v>846.4</v>
      </c>
    </row>
    <row r="7" spans="1:13" x14ac:dyDescent="0.3">
      <c r="A7" s="7" t="s">
        <v>23</v>
      </c>
      <c r="B7" s="30">
        <v>557250</v>
      </c>
      <c r="C7" s="6"/>
      <c r="D7" s="31">
        <v>1252.6300000000001</v>
      </c>
      <c r="E7" s="30">
        <v>75492</v>
      </c>
      <c r="F7" s="6"/>
      <c r="G7" s="209">
        <v>1202.77</v>
      </c>
      <c r="H7" s="173">
        <v>26177</v>
      </c>
      <c r="I7" s="6"/>
      <c r="J7" s="31">
        <v>1219.49</v>
      </c>
      <c r="K7" s="30">
        <v>6</v>
      </c>
      <c r="L7" s="6"/>
      <c r="M7" s="31">
        <v>1247.83</v>
      </c>
    </row>
    <row r="8" spans="1:13" x14ac:dyDescent="0.3">
      <c r="A8" s="7" t="s">
        <v>24</v>
      </c>
      <c r="B8" s="30">
        <v>350794</v>
      </c>
      <c r="C8" s="6"/>
      <c r="D8" s="31">
        <v>1708.38</v>
      </c>
      <c r="E8" s="30">
        <v>16772</v>
      </c>
      <c r="F8" s="6"/>
      <c r="G8" s="209">
        <v>1683.34</v>
      </c>
      <c r="H8" s="173">
        <v>6445</v>
      </c>
      <c r="I8" s="6"/>
      <c r="J8" s="31">
        <v>1689.61</v>
      </c>
      <c r="K8" s="30">
        <v>20</v>
      </c>
      <c r="L8" s="6"/>
      <c r="M8" s="31">
        <v>1787.48</v>
      </c>
    </row>
    <row r="9" spans="1:13" x14ac:dyDescent="0.3">
      <c r="A9" s="7" t="s">
        <v>25</v>
      </c>
      <c r="B9" s="30">
        <v>121897</v>
      </c>
      <c r="C9" s="6"/>
      <c r="D9" s="31">
        <v>2212.61</v>
      </c>
      <c r="E9" s="30">
        <v>3555</v>
      </c>
      <c r="F9" s="6"/>
      <c r="G9" s="209">
        <v>2194.9299999999998</v>
      </c>
      <c r="H9" s="173">
        <v>1367</v>
      </c>
      <c r="I9" s="6"/>
      <c r="J9" s="31">
        <v>2187.0500000000002</v>
      </c>
      <c r="K9" s="30">
        <v>0</v>
      </c>
      <c r="L9" s="6"/>
      <c r="M9" s="31">
        <v>0</v>
      </c>
    </row>
    <row r="10" spans="1:13" x14ac:dyDescent="0.3">
      <c r="A10" s="7" t="s">
        <v>82</v>
      </c>
      <c r="B10" s="30">
        <v>32064</v>
      </c>
      <c r="C10" s="6"/>
      <c r="D10" s="31">
        <v>2618.4499999999998</v>
      </c>
      <c r="E10" s="30">
        <v>628</v>
      </c>
      <c r="F10" s="6"/>
      <c r="G10" s="209">
        <v>2607.1999999999998</v>
      </c>
      <c r="H10" s="173">
        <v>229</v>
      </c>
      <c r="I10" s="6"/>
      <c r="J10" s="31">
        <v>2598.7199999999998</v>
      </c>
      <c r="K10" s="30">
        <v>0</v>
      </c>
      <c r="L10" s="6"/>
      <c r="M10" s="31">
        <v>0</v>
      </c>
    </row>
    <row r="11" spans="1:13" x14ac:dyDescent="0.3">
      <c r="A11" s="7" t="s">
        <v>83</v>
      </c>
      <c r="B11" s="30">
        <v>22507</v>
      </c>
      <c r="C11" s="6"/>
      <c r="D11" s="31">
        <v>2865</v>
      </c>
      <c r="E11" s="30">
        <v>324</v>
      </c>
      <c r="F11" s="6"/>
      <c r="G11" s="209">
        <v>2859.22</v>
      </c>
      <c r="H11" s="173">
        <v>150</v>
      </c>
      <c r="I11" s="6"/>
      <c r="J11" s="31">
        <v>2865.69</v>
      </c>
      <c r="K11" s="30">
        <v>0</v>
      </c>
      <c r="L11" s="6"/>
      <c r="M11" s="31">
        <v>0</v>
      </c>
    </row>
    <row r="12" spans="1:13" x14ac:dyDescent="0.3">
      <c r="A12" s="7" t="s">
        <v>84</v>
      </c>
      <c r="B12" s="30">
        <v>13957</v>
      </c>
      <c r="C12" s="6"/>
      <c r="D12" s="31">
        <v>3118.45</v>
      </c>
      <c r="E12" s="30">
        <v>188</v>
      </c>
      <c r="F12" s="6"/>
      <c r="G12" s="209">
        <v>3123.27</v>
      </c>
      <c r="H12" s="173">
        <v>93</v>
      </c>
      <c r="I12" s="6"/>
      <c r="J12" s="31">
        <v>3119.35</v>
      </c>
      <c r="K12" s="30">
        <v>0</v>
      </c>
      <c r="L12" s="6"/>
      <c r="M12" s="31">
        <v>0</v>
      </c>
    </row>
    <row r="13" spans="1:13" x14ac:dyDescent="0.3">
      <c r="A13" s="7" t="s">
        <v>85</v>
      </c>
      <c r="B13" s="30">
        <v>9887</v>
      </c>
      <c r="C13" s="6"/>
      <c r="D13" s="31">
        <v>3366.06</v>
      </c>
      <c r="E13" s="30">
        <v>112</v>
      </c>
      <c r="F13" s="6"/>
      <c r="G13" s="209">
        <v>3373.72</v>
      </c>
      <c r="H13" s="173">
        <v>36</v>
      </c>
      <c r="I13" s="6"/>
      <c r="J13" s="31">
        <v>3392.64</v>
      </c>
      <c r="K13" s="30">
        <v>0</v>
      </c>
      <c r="L13" s="6"/>
      <c r="M13" s="31">
        <v>0</v>
      </c>
    </row>
    <row r="14" spans="1:13" x14ac:dyDescent="0.3">
      <c r="A14" s="7" t="s">
        <v>86</v>
      </c>
      <c r="B14" s="30">
        <v>6652</v>
      </c>
      <c r="C14" s="6"/>
      <c r="D14" s="31">
        <v>3616.52</v>
      </c>
      <c r="E14" s="30">
        <v>77</v>
      </c>
      <c r="F14" s="6"/>
      <c r="G14" s="209">
        <v>3637.6</v>
      </c>
      <c r="H14" s="173">
        <v>21</v>
      </c>
      <c r="I14" s="6"/>
      <c r="J14" s="31">
        <v>3633.37</v>
      </c>
      <c r="K14" s="30">
        <v>0</v>
      </c>
      <c r="L14" s="6"/>
      <c r="M14" s="31">
        <v>0</v>
      </c>
    </row>
    <row r="15" spans="1:13" x14ac:dyDescent="0.3">
      <c r="A15" s="7" t="s">
        <v>87</v>
      </c>
      <c r="B15" s="30">
        <v>4860</v>
      </c>
      <c r="C15" s="6"/>
      <c r="D15" s="31">
        <v>3868.76</v>
      </c>
      <c r="E15" s="30">
        <v>67</v>
      </c>
      <c r="F15" s="6"/>
      <c r="G15" s="209">
        <v>3860.74</v>
      </c>
      <c r="H15" s="173">
        <v>16</v>
      </c>
      <c r="I15" s="6"/>
      <c r="J15" s="31">
        <v>3837.88</v>
      </c>
      <c r="K15" s="30">
        <v>0</v>
      </c>
      <c r="L15" s="6"/>
      <c r="M15" s="31">
        <v>0</v>
      </c>
    </row>
    <row r="16" spans="1:13" x14ac:dyDescent="0.3">
      <c r="A16" s="7" t="s">
        <v>88</v>
      </c>
      <c r="B16" s="30">
        <v>3222</v>
      </c>
      <c r="C16" s="6"/>
      <c r="D16" s="31">
        <v>4115.71</v>
      </c>
      <c r="E16" s="30">
        <v>30</v>
      </c>
      <c r="F16" s="6"/>
      <c r="G16" s="209">
        <v>4115.95</v>
      </c>
      <c r="H16" s="173">
        <v>6</v>
      </c>
      <c r="I16" s="6"/>
      <c r="J16" s="31">
        <v>4141.6000000000004</v>
      </c>
      <c r="K16" s="30">
        <v>0</v>
      </c>
      <c r="L16" s="6"/>
      <c r="M16" s="31">
        <v>0</v>
      </c>
    </row>
    <row r="17" spans="1:16" x14ac:dyDescent="0.3">
      <c r="A17" s="7" t="s">
        <v>89</v>
      </c>
      <c r="B17" s="30">
        <v>2219</v>
      </c>
      <c r="C17" s="6"/>
      <c r="D17" s="31">
        <v>4368.41</v>
      </c>
      <c r="E17" s="30">
        <v>15</v>
      </c>
      <c r="F17" s="6"/>
      <c r="G17" s="209">
        <v>4357.8500000000004</v>
      </c>
      <c r="H17" s="173">
        <v>6</v>
      </c>
      <c r="I17" s="6"/>
      <c r="J17" s="31">
        <v>4412.93</v>
      </c>
      <c r="K17" s="30">
        <v>0</v>
      </c>
      <c r="L17" s="6"/>
      <c r="M17" s="31">
        <v>0</v>
      </c>
    </row>
    <row r="18" spans="1:16" x14ac:dyDescent="0.3">
      <c r="A18" s="7" t="s">
        <v>90</v>
      </c>
      <c r="B18" s="30">
        <v>1759</v>
      </c>
      <c r="C18" s="6"/>
      <c r="D18" s="31">
        <v>4613.71</v>
      </c>
      <c r="E18" s="30">
        <v>11</v>
      </c>
      <c r="F18" s="6"/>
      <c r="G18" s="209">
        <v>4569.51</v>
      </c>
      <c r="H18" s="173">
        <v>4</v>
      </c>
      <c r="I18" s="6"/>
      <c r="J18" s="31">
        <v>4626.72</v>
      </c>
      <c r="K18" s="30">
        <v>0</v>
      </c>
      <c r="L18" s="6"/>
      <c r="M18" s="31">
        <v>0</v>
      </c>
    </row>
    <row r="19" spans="1:16" x14ac:dyDescent="0.3">
      <c r="A19" s="7" t="s">
        <v>91</v>
      </c>
      <c r="B19" s="30">
        <v>1178</v>
      </c>
      <c r="C19" s="6"/>
      <c r="D19" s="31">
        <v>4868.16</v>
      </c>
      <c r="E19" s="30">
        <v>5</v>
      </c>
      <c r="F19" s="6"/>
      <c r="G19" s="209">
        <v>4869.42</v>
      </c>
      <c r="H19" s="173">
        <v>1</v>
      </c>
      <c r="I19" s="6"/>
      <c r="J19" s="31">
        <v>4769.1499999999996</v>
      </c>
      <c r="K19" s="30">
        <v>0</v>
      </c>
      <c r="L19" s="6"/>
      <c r="M19" s="31">
        <v>0</v>
      </c>
    </row>
    <row r="20" spans="1:16" x14ac:dyDescent="0.3">
      <c r="A20" s="7" t="s">
        <v>92</v>
      </c>
      <c r="B20" s="30">
        <v>813</v>
      </c>
      <c r="C20" s="6"/>
      <c r="D20" s="31">
        <v>5114.6400000000003</v>
      </c>
      <c r="E20" s="30">
        <v>4</v>
      </c>
      <c r="F20" s="6"/>
      <c r="G20" s="209">
        <v>5154.3100000000004</v>
      </c>
      <c r="H20" s="173">
        <v>1</v>
      </c>
      <c r="I20" s="6"/>
      <c r="J20" s="31">
        <v>5041.33</v>
      </c>
      <c r="K20" s="30">
        <v>0</v>
      </c>
      <c r="L20" s="6"/>
      <c r="M20" s="31">
        <v>0</v>
      </c>
      <c r="N20" s="8"/>
    </row>
    <row r="21" spans="1:16" x14ac:dyDescent="0.3">
      <c r="A21" s="7" t="s">
        <v>93</v>
      </c>
      <c r="B21" s="30">
        <v>938</v>
      </c>
      <c r="C21" s="6"/>
      <c r="D21" s="31">
        <v>5369.94</v>
      </c>
      <c r="E21" s="30">
        <v>3</v>
      </c>
      <c r="F21" s="6"/>
      <c r="G21" s="209">
        <v>5321.95</v>
      </c>
      <c r="H21" s="173">
        <v>2</v>
      </c>
      <c r="I21" s="6"/>
      <c r="J21" s="31">
        <v>5424.41</v>
      </c>
      <c r="K21" s="30">
        <v>0</v>
      </c>
      <c r="L21" s="6"/>
      <c r="M21" s="31">
        <v>0</v>
      </c>
    </row>
    <row r="22" spans="1:16" x14ac:dyDescent="0.3">
      <c r="A22" s="7" t="s">
        <v>94</v>
      </c>
      <c r="B22" s="30">
        <v>1328</v>
      </c>
      <c r="C22" s="6"/>
      <c r="D22" s="31">
        <v>5987.91</v>
      </c>
      <c r="E22" s="30">
        <v>6</v>
      </c>
      <c r="F22" s="6"/>
      <c r="G22" s="209">
        <v>6235.14</v>
      </c>
      <c r="H22" s="173">
        <v>2</v>
      </c>
      <c r="I22" s="6"/>
      <c r="J22" s="31">
        <v>6133.4</v>
      </c>
      <c r="K22" s="30">
        <v>0</v>
      </c>
      <c r="L22" s="6"/>
      <c r="M22" s="31">
        <v>0</v>
      </c>
    </row>
    <row r="23" spans="1:16" ht="15.6" x14ac:dyDescent="0.3">
      <c r="A23" s="45" t="s">
        <v>10</v>
      </c>
      <c r="B23" s="47">
        <f>SUM(B5:B22)</f>
        <v>1960472</v>
      </c>
      <c r="C23" s="47"/>
      <c r="D23" s="48"/>
      <c r="E23" s="47">
        <f>SUM(E5:E22)</f>
        <v>376232</v>
      </c>
      <c r="F23" s="47"/>
      <c r="G23" s="48"/>
      <c r="H23" s="47">
        <f>SUM(H5:H22)</f>
        <v>173152</v>
      </c>
      <c r="I23" s="47"/>
      <c r="J23" s="50"/>
      <c r="K23" s="51">
        <f>SUM(K5:K22)</f>
        <v>29768</v>
      </c>
      <c r="L23" s="47"/>
      <c r="M23" s="48"/>
      <c r="O23" s="8"/>
      <c r="P23" s="8"/>
    </row>
    <row r="26" spans="1:16" x14ac:dyDescent="0.3">
      <c r="A26" s="487" t="s">
        <v>18</v>
      </c>
      <c r="B26" s="489" t="s">
        <v>5</v>
      </c>
      <c r="C26" s="490"/>
      <c r="D26" s="490"/>
      <c r="E26" s="489" t="s">
        <v>6</v>
      </c>
      <c r="F26" s="490"/>
      <c r="G26" s="490"/>
      <c r="H26" s="489" t="s">
        <v>19</v>
      </c>
      <c r="I26" s="490"/>
      <c r="J26" s="490"/>
      <c r="K26" s="489" t="s">
        <v>20</v>
      </c>
      <c r="L26" s="490"/>
      <c r="M26" s="490"/>
    </row>
    <row r="27" spans="1:16" x14ac:dyDescent="0.3">
      <c r="A27" s="488"/>
      <c r="B27" s="33" t="s">
        <v>1</v>
      </c>
      <c r="C27" s="32" t="s">
        <v>50</v>
      </c>
      <c r="D27" s="32" t="s">
        <v>21</v>
      </c>
      <c r="E27" s="33" t="s">
        <v>1</v>
      </c>
      <c r="F27" s="32" t="s">
        <v>50</v>
      </c>
      <c r="G27" s="32" t="s">
        <v>21</v>
      </c>
      <c r="H27" s="33" t="s">
        <v>1</v>
      </c>
      <c r="I27" s="32" t="s">
        <v>50</v>
      </c>
      <c r="J27" s="32" t="s">
        <v>21</v>
      </c>
      <c r="K27" s="33" t="s">
        <v>1</v>
      </c>
      <c r="L27" s="32" t="s">
        <v>50</v>
      </c>
      <c r="M27" s="32" t="s">
        <v>21</v>
      </c>
    </row>
    <row r="28" spans="1:16" x14ac:dyDescent="0.3">
      <c r="A28" s="14" t="s">
        <v>450</v>
      </c>
      <c r="B28" s="30">
        <v>19958</v>
      </c>
      <c r="C28" s="31">
        <v>1140382.56</v>
      </c>
      <c r="D28" s="31">
        <v>57.14</v>
      </c>
      <c r="E28" s="30">
        <v>5284</v>
      </c>
      <c r="F28" s="31">
        <v>341332.98</v>
      </c>
      <c r="G28" s="31">
        <v>64.599999999999994</v>
      </c>
      <c r="H28" s="30">
        <v>956</v>
      </c>
      <c r="I28" s="31">
        <v>58104.5</v>
      </c>
      <c r="J28" s="31">
        <v>60.78</v>
      </c>
      <c r="K28" s="30">
        <v>920</v>
      </c>
      <c r="L28" s="31">
        <v>73890.86</v>
      </c>
      <c r="M28" s="31">
        <v>80.319999999999993</v>
      </c>
    </row>
    <row r="29" spans="1:16" x14ac:dyDescent="0.3">
      <c r="A29" s="14" t="s">
        <v>451</v>
      </c>
      <c r="B29" s="30">
        <v>17138</v>
      </c>
      <c r="C29" s="31">
        <v>2500648.5699999998</v>
      </c>
      <c r="D29" s="31">
        <v>145.91</v>
      </c>
      <c r="E29" s="30">
        <v>8017</v>
      </c>
      <c r="F29" s="31">
        <v>1181901.32</v>
      </c>
      <c r="G29" s="31">
        <v>147.41999999999999</v>
      </c>
      <c r="H29" s="30">
        <v>871</v>
      </c>
      <c r="I29" s="31">
        <v>126951.13</v>
      </c>
      <c r="J29" s="31">
        <v>145.75</v>
      </c>
      <c r="K29" s="30">
        <v>2238</v>
      </c>
      <c r="L29" s="31">
        <v>356605.01</v>
      </c>
      <c r="M29" s="31">
        <v>159.34</v>
      </c>
    </row>
    <row r="30" spans="1:16" x14ac:dyDescent="0.3">
      <c r="A30" s="14" t="s">
        <v>452</v>
      </c>
      <c r="B30" s="30">
        <v>11518</v>
      </c>
      <c r="C30" s="31">
        <v>2852590.23</v>
      </c>
      <c r="D30" s="31">
        <v>247.66</v>
      </c>
      <c r="E30" s="30">
        <v>16026</v>
      </c>
      <c r="F30" s="31">
        <v>3829940.55</v>
      </c>
      <c r="G30" s="31">
        <v>238.98</v>
      </c>
      <c r="H30" s="30">
        <v>2155</v>
      </c>
      <c r="I30" s="31">
        <v>569887.55000000005</v>
      </c>
      <c r="J30" s="31">
        <v>264.45</v>
      </c>
      <c r="K30" s="30">
        <v>2612</v>
      </c>
      <c r="L30" s="31">
        <v>648152.9</v>
      </c>
      <c r="M30" s="31">
        <v>248.14</v>
      </c>
    </row>
    <row r="31" spans="1:16" x14ac:dyDescent="0.3">
      <c r="A31" s="14" t="s">
        <v>453</v>
      </c>
      <c r="B31" s="30">
        <v>17143</v>
      </c>
      <c r="C31" s="31">
        <v>6177961.5899999999</v>
      </c>
      <c r="D31" s="31">
        <v>360.38</v>
      </c>
      <c r="E31" s="30">
        <v>8037</v>
      </c>
      <c r="F31" s="31">
        <v>2914221.17</v>
      </c>
      <c r="G31" s="31">
        <v>362.6</v>
      </c>
      <c r="H31" s="30">
        <v>10503</v>
      </c>
      <c r="I31" s="31">
        <v>3761595.18</v>
      </c>
      <c r="J31" s="31">
        <v>358.14</v>
      </c>
      <c r="K31" s="30">
        <v>2187</v>
      </c>
      <c r="L31" s="31">
        <v>753074.43</v>
      </c>
      <c r="M31" s="31">
        <v>344.34</v>
      </c>
    </row>
    <row r="32" spans="1:16" x14ac:dyDescent="0.3">
      <c r="A32" s="14" t="s">
        <v>454</v>
      </c>
      <c r="B32" s="30">
        <v>99553</v>
      </c>
      <c r="C32" s="31">
        <v>44719245.420000002</v>
      </c>
      <c r="D32" s="31">
        <v>449.2</v>
      </c>
      <c r="E32" s="30">
        <v>67839</v>
      </c>
      <c r="F32" s="31">
        <v>30357212.649999999</v>
      </c>
      <c r="G32" s="31">
        <v>447.49</v>
      </c>
      <c r="H32" s="30">
        <v>39677</v>
      </c>
      <c r="I32" s="31">
        <v>17615549.780000001</v>
      </c>
      <c r="J32" s="31">
        <v>443.97</v>
      </c>
      <c r="K32" s="30">
        <v>15625</v>
      </c>
      <c r="L32" s="31">
        <v>6546461.7699999996</v>
      </c>
      <c r="M32" s="31">
        <v>418.97</v>
      </c>
    </row>
    <row r="33" spans="1:13" x14ac:dyDescent="0.3">
      <c r="A33" s="14" t="s">
        <v>455</v>
      </c>
      <c r="B33" s="30">
        <v>144482</v>
      </c>
      <c r="C33" s="31">
        <v>79573787.319999993</v>
      </c>
      <c r="D33" s="31">
        <v>550.75</v>
      </c>
      <c r="E33" s="30">
        <v>56960</v>
      </c>
      <c r="F33" s="31">
        <v>31316486.16</v>
      </c>
      <c r="G33" s="31">
        <v>549.79999999999995</v>
      </c>
      <c r="H33" s="30">
        <v>27188</v>
      </c>
      <c r="I33" s="31">
        <v>14909442.890000001</v>
      </c>
      <c r="J33" s="31">
        <v>548.38</v>
      </c>
      <c r="K33" s="30">
        <v>3</v>
      </c>
      <c r="L33" s="31">
        <v>1787.31</v>
      </c>
      <c r="M33" s="31">
        <v>595.77</v>
      </c>
    </row>
    <row r="34" spans="1:13" x14ac:dyDescent="0.3">
      <c r="A34" s="14" t="s">
        <v>456</v>
      </c>
      <c r="B34" s="30">
        <v>170874</v>
      </c>
      <c r="C34" s="31">
        <v>110690663.31999999</v>
      </c>
      <c r="D34" s="31">
        <v>647.79</v>
      </c>
      <c r="E34" s="30">
        <v>35235</v>
      </c>
      <c r="F34" s="31">
        <v>22837929.260000002</v>
      </c>
      <c r="G34" s="31">
        <v>648.16</v>
      </c>
      <c r="H34" s="30">
        <v>22564</v>
      </c>
      <c r="I34" s="31">
        <v>14546790.26</v>
      </c>
      <c r="J34" s="31">
        <v>644.69000000000005</v>
      </c>
      <c r="K34" s="30">
        <v>14</v>
      </c>
      <c r="L34" s="31">
        <v>8723.15</v>
      </c>
      <c r="M34" s="31">
        <v>623.08000000000004</v>
      </c>
    </row>
    <row r="35" spans="1:13" x14ac:dyDescent="0.3">
      <c r="A35" s="14" t="s">
        <v>457</v>
      </c>
      <c r="B35" s="30">
        <v>132580</v>
      </c>
      <c r="C35" s="31">
        <v>99290955.379999995</v>
      </c>
      <c r="D35" s="31">
        <v>748.91</v>
      </c>
      <c r="E35" s="30">
        <v>29275</v>
      </c>
      <c r="F35" s="31">
        <v>21928885.629999999</v>
      </c>
      <c r="G35" s="31">
        <v>749.07</v>
      </c>
      <c r="H35" s="30">
        <v>12367</v>
      </c>
      <c r="I35" s="31">
        <v>9229482.2699999996</v>
      </c>
      <c r="J35" s="31">
        <v>746.3</v>
      </c>
      <c r="K35" s="30">
        <v>0</v>
      </c>
      <c r="L35" s="31">
        <v>0</v>
      </c>
      <c r="M35" s="31">
        <v>0</v>
      </c>
    </row>
    <row r="36" spans="1:13" x14ac:dyDescent="0.3">
      <c r="A36" s="14" t="s">
        <v>458</v>
      </c>
      <c r="B36" s="30">
        <v>108963</v>
      </c>
      <c r="C36" s="31">
        <v>92499713.010000005</v>
      </c>
      <c r="D36" s="31">
        <v>848.91</v>
      </c>
      <c r="E36" s="30">
        <v>27190</v>
      </c>
      <c r="F36" s="31">
        <v>23137682.379999999</v>
      </c>
      <c r="G36" s="31">
        <v>850.96</v>
      </c>
      <c r="H36" s="30">
        <v>14577</v>
      </c>
      <c r="I36" s="31">
        <v>12386235.960000001</v>
      </c>
      <c r="J36" s="31">
        <v>849.71</v>
      </c>
      <c r="K36" s="30">
        <v>6137</v>
      </c>
      <c r="L36" s="31">
        <v>5197672.6500000004</v>
      </c>
      <c r="M36" s="31">
        <v>846.94</v>
      </c>
    </row>
    <row r="37" spans="1:13" x14ac:dyDescent="0.3">
      <c r="A37" s="14" t="s">
        <v>459</v>
      </c>
      <c r="B37" s="30">
        <v>106938</v>
      </c>
      <c r="C37" s="31">
        <v>101722667.05</v>
      </c>
      <c r="D37" s="31">
        <v>951.23</v>
      </c>
      <c r="E37" s="30">
        <v>25080</v>
      </c>
      <c r="F37" s="31">
        <v>23882799.59</v>
      </c>
      <c r="G37" s="31">
        <v>952.26</v>
      </c>
      <c r="H37" s="30">
        <v>7738</v>
      </c>
      <c r="I37" s="31">
        <v>7359673.2999999998</v>
      </c>
      <c r="J37" s="31">
        <v>951.11</v>
      </c>
      <c r="K37" s="30">
        <v>6</v>
      </c>
      <c r="L37" s="31">
        <v>5613.73</v>
      </c>
      <c r="M37" s="31">
        <v>935.62</v>
      </c>
    </row>
    <row r="38" spans="1:13" x14ac:dyDescent="0.3">
      <c r="A38" s="14" t="s">
        <v>460</v>
      </c>
      <c r="B38" s="30">
        <v>109579</v>
      </c>
      <c r="C38" s="31">
        <v>114971978.34</v>
      </c>
      <c r="D38" s="31">
        <v>1049.22</v>
      </c>
      <c r="E38" s="30">
        <v>23531</v>
      </c>
      <c r="F38" s="31">
        <v>24652117.219999999</v>
      </c>
      <c r="G38" s="31">
        <v>1047.6400000000001</v>
      </c>
      <c r="H38" s="30">
        <v>8443</v>
      </c>
      <c r="I38" s="31">
        <v>8921535.9100000001</v>
      </c>
      <c r="J38" s="31">
        <v>1056.68</v>
      </c>
      <c r="K38" s="30">
        <v>0</v>
      </c>
      <c r="L38" s="31">
        <v>0</v>
      </c>
      <c r="M38" s="31">
        <v>0</v>
      </c>
    </row>
    <row r="39" spans="1:13" x14ac:dyDescent="0.3">
      <c r="A39" s="14" t="s">
        <v>461</v>
      </c>
      <c r="B39" s="30">
        <v>110984</v>
      </c>
      <c r="C39" s="31">
        <v>127624231.48999999</v>
      </c>
      <c r="D39" s="31">
        <v>1149.93</v>
      </c>
      <c r="E39" s="30">
        <v>16227</v>
      </c>
      <c r="F39" s="31">
        <v>18617577.960000001</v>
      </c>
      <c r="G39" s="31">
        <v>1147.32</v>
      </c>
      <c r="H39" s="30">
        <v>3984</v>
      </c>
      <c r="I39" s="31">
        <v>4570990.1399999997</v>
      </c>
      <c r="J39" s="31">
        <v>1147.3399999999999</v>
      </c>
      <c r="K39" s="30">
        <v>1</v>
      </c>
      <c r="L39" s="31">
        <v>1133.28</v>
      </c>
      <c r="M39" s="31">
        <v>1133.28</v>
      </c>
    </row>
    <row r="40" spans="1:13" x14ac:dyDescent="0.3">
      <c r="A40" s="14" t="s">
        <v>462</v>
      </c>
      <c r="B40" s="30">
        <v>108531</v>
      </c>
      <c r="C40" s="31">
        <v>135776649.40000001</v>
      </c>
      <c r="D40" s="31">
        <v>1251.04</v>
      </c>
      <c r="E40" s="30">
        <v>15374</v>
      </c>
      <c r="F40" s="31">
        <v>19238632</v>
      </c>
      <c r="G40" s="31">
        <v>1251.3699999999999</v>
      </c>
      <c r="H40" s="30">
        <v>5492</v>
      </c>
      <c r="I40" s="31">
        <v>6897804.0899999999</v>
      </c>
      <c r="J40" s="31">
        <v>1255.97</v>
      </c>
      <c r="K40" s="30">
        <v>5</v>
      </c>
      <c r="L40" s="31">
        <v>6353.68</v>
      </c>
      <c r="M40" s="31">
        <v>1270.74</v>
      </c>
    </row>
    <row r="41" spans="1:13" x14ac:dyDescent="0.3">
      <c r="A41" s="14" t="s">
        <v>463</v>
      </c>
      <c r="B41" s="30">
        <v>108696</v>
      </c>
      <c r="C41" s="31">
        <v>146824734.75999999</v>
      </c>
      <c r="D41" s="31">
        <v>1350.78</v>
      </c>
      <c r="E41" s="30">
        <v>11656</v>
      </c>
      <c r="F41" s="31">
        <v>15718859.720000001</v>
      </c>
      <c r="G41" s="31">
        <v>1348.56</v>
      </c>
      <c r="H41" s="30">
        <v>4243</v>
      </c>
      <c r="I41" s="31">
        <v>5719472.0999999996</v>
      </c>
      <c r="J41" s="31">
        <v>1347.98</v>
      </c>
      <c r="K41" s="30">
        <v>0</v>
      </c>
      <c r="L41" s="31">
        <v>0</v>
      </c>
      <c r="M41" s="31">
        <v>0</v>
      </c>
    </row>
    <row r="42" spans="1:13" x14ac:dyDescent="0.3">
      <c r="A42" s="14" t="s">
        <v>464</v>
      </c>
      <c r="B42" s="30">
        <v>119460</v>
      </c>
      <c r="C42" s="31">
        <v>172829122.83000001</v>
      </c>
      <c r="D42" s="31">
        <v>1446.75</v>
      </c>
      <c r="E42" s="30">
        <v>8704</v>
      </c>
      <c r="F42" s="31">
        <v>12572322.619999999</v>
      </c>
      <c r="G42" s="31">
        <v>1444.43</v>
      </c>
      <c r="H42" s="30">
        <v>4015</v>
      </c>
      <c r="I42" s="31">
        <v>5812841.3899999997</v>
      </c>
      <c r="J42" s="31">
        <v>1447.78</v>
      </c>
      <c r="K42" s="30">
        <v>0</v>
      </c>
      <c r="L42" s="31">
        <v>0</v>
      </c>
      <c r="M42" s="31">
        <v>0</v>
      </c>
    </row>
    <row r="43" spans="1:13" x14ac:dyDescent="0.3">
      <c r="A43" s="14" t="s">
        <v>465</v>
      </c>
      <c r="B43" s="30">
        <v>99910</v>
      </c>
      <c r="C43" s="31">
        <v>154783945.30000001</v>
      </c>
      <c r="D43" s="31">
        <v>1549.23</v>
      </c>
      <c r="E43" s="30">
        <v>5920</v>
      </c>
      <c r="F43" s="31">
        <v>9165259.9100000001</v>
      </c>
      <c r="G43" s="31">
        <v>1548.19</v>
      </c>
      <c r="H43" s="30">
        <v>2336</v>
      </c>
      <c r="I43" s="31">
        <v>3607241.7</v>
      </c>
      <c r="J43" s="31">
        <v>1544.2</v>
      </c>
      <c r="K43" s="30">
        <v>0</v>
      </c>
      <c r="L43" s="31">
        <v>0</v>
      </c>
      <c r="M43" s="31">
        <v>0</v>
      </c>
    </row>
    <row r="44" spans="1:13" x14ac:dyDescent="0.3">
      <c r="A44" s="14" t="s">
        <v>466</v>
      </c>
      <c r="B44" s="30">
        <v>84088</v>
      </c>
      <c r="C44" s="31">
        <v>138571424.34999999</v>
      </c>
      <c r="D44" s="31">
        <v>1647.93</v>
      </c>
      <c r="E44" s="30">
        <v>4126</v>
      </c>
      <c r="F44" s="31">
        <v>6788986.7699999996</v>
      </c>
      <c r="G44" s="31">
        <v>1645.42</v>
      </c>
      <c r="H44" s="30">
        <v>1330</v>
      </c>
      <c r="I44" s="31">
        <v>2190937.34</v>
      </c>
      <c r="J44" s="31">
        <v>1647.32</v>
      </c>
      <c r="K44" s="30">
        <v>0</v>
      </c>
      <c r="L44" s="31">
        <v>0</v>
      </c>
      <c r="M44" s="31">
        <v>0</v>
      </c>
    </row>
    <row r="45" spans="1:13" x14ac:dyDescent="0.3">
      <c r="A45" s="14" t="s">
        <v>467</v>
      </c>
      <c r="B45" s="30">
        <v>66244</v>
      </c>
      <c r="C45" s="31">
        <v>115797228.51000001</v>
      </c>
      <c r="D45" s="31">
        <v>1748.04</v>
      </c>
      <c r="E45" s="30">
        <v>3003</v>
      </c>
      <c r="F45" s="31">
        <v>5247586.5999999996</v>
      </c>
      <c r="G45" s="31">
        <v>1747.45</v>
      </c>
      <c r="H45" s="30">
        <v>1143</v>
      </c>
      <c r="I45" s="31">
        <v>1996962.96</v>
      </c>
      <c r="J45" s="31">
        <v>1747.12</v>
      </c>
      <c r="K45" s="30">
        <v>20</v>
      </c>
      <c r="L45" s="31">
        <v>35749.599999999999</v>
      </c>
      <c r="M45" s="31">
        <v>1787.48</v>
      </c>
    </row>
    <row r="46" spans="1:13" x14ac:dyDescent="0.3">
      <c r="A46" s="14" t="s">
        <v>468</v>
      </c>
      <c r="B46" s="30">
        <v>57377</v>
      </c>
      <c r="C46" s="31">
        <v>106029011.09999999</v>
      </c>
      <c r="D46" s="31">
        <v>1847.94</v>
      </c>
      <c r="E46" s="30">
        <v>2204</v>
      </c>
      <c r="F46" s="31">
        <v>4071656.43</v>
      </c>
      <c r="G46" s="31">
        <v>1847.39</v>
      </c>
      <c r="H46" s="30">
        <v>903</v>
      </c>
      <c r="I46" s="31">
        <v>1668310.6</v>
      </c>
      <c r="J46" s="31">
        <v>1847.52</v>
      </c>
      <c r="K46" s="30">
        <v>0</v>
      </c>
      <c r="L46" s="31">
        <v>0</v>
      </c>
      <c r="M46" s="31">
        <v>0</v>
      </c>
    </row>
    <row r="47" spans="1:13" x14ac:dyDescent="0.3">
      <c r="A47" s="14" t="s">
        <v>469</v>
      </c>
      <c r="B47" s="30">
        <v>43175</v>
      </c>
      <c r="C47" s="31">
        <v>84108891.890000001</v>
      </c>
      <c r="D47" s="31">
        <v>1948.09</v>
      </c>
      <c r="E47" s="30">
        <v>1519</v>
      </c>
      <c r="F47" s="31">
        <v>2959405.01</v>
      </c>
      <c r="G47" s="31">
        <v>1948.26</v>
      </c>
      <c r="H47" s="30">
        <v>733</v>
      </c>
      <c r="I47" s="31">
        <v>1426089</v>
      </c>
      <c r="J47" s="31">
        <v>1945.55</v>
      </c>
      <c r="K47" s="30">
        <v>0</v>
      </c>
      <c r="L47" s="31">
        <v>0</v>
      </c>
      <c r="M47" s="31">
        <v>0</v>
      </c>
    </row>
    <row r="48" spans="1:13" x14ac:dyDescent="0.3">
      <c r="A48" s="14" t="s">
        <v>470</v>
      </c>
      <c r="B48" s="30">
        <v>74679</v>
      </c>
      <c r="C48" s="31">
        <v>158009433.66999999</v>
      </c>
      <c r="D48" s="31">
        <v>2115.85</v>
      </c>
      <c r="E48" s="30">
        <v>2355</v>
      </c>
      <c r="F48" s="31">
        <v>4970189.97</v>
      </c>
      <c r="G48" s="31">
        <v>2110.48</v>
      </c>
      <c r="H48" s="30">
        <v>923</v>
      </c>
      <c r="I48" s="31">
        <v>1943995.28</v>
      </c>
      <c r="J48" s="31">
        <v>2106.17</v>
      </c>
      <c r="K48" s="30">
        <v>0</v>
      </c>
      <c r="L48" s="31">
        <v>0</v>
      </c>
      <c r="M48" s="31">
        <v>0</v>
      </c>
    </row>
    <row r="49" spans="1:17" x14ac:dyDescent="0.3">
      <c r="A49" s="14" t="s">
        <v>471</v>
      </c>
      <c r="B49" s="30">
        <v>47218</v>
      </c>
      <c r="C49" s="31">
        <v>111701524.56</v>
      </c>
      <c r="D49" s="31">
        <v>2365.66</v>
      </c>
      <c r="E49" s="30">
        <v>1200</v>
      </c>
      <c r="F49" s="31">
        <v>2832768.8</v>
      </c>
      <c r="G49" s="31">
        <v>2360.64</v>
      </c>
      <c r="H49" s="30">
        <v>444</v>
      </c>
      <c r="I49" s="31">
        <v>1045697.1</v>
      </c>
      <c r="J49" s="31">
        <v>2355.17</v>
      </c>
      <c r="K49" s="30">
        <v>0</v>
      </c>
      <c r="L49" s="31">
        <v>0</v>
      </c>
      <c r="M49" s="31">
        <v>0</v>
      </c>
    </row>
    <row r="50" spans="1:17" x14ac:dyDescent="0.3">
      <c r="A50" s="14" t="s">
        <v>472</v>
      </c>
      <c r="B50" s="30">
        <v>32064</v>
      </c>
      <c r="C50" s="31">
        <v>83957954.170000002</v>
      </c>
      <c r="D50" s="31">
        <v>2618.4499999999998</v>
      </c>
      <c r="E50" s="30">
        <v>628</v>
      </c>
      <c r="F50" s="31">
        <v>1637323.73</v>
      </c>
      <c r="G50" s="31">
        <v>2607.1999999999998</v>
      </c>
      <c r="H50" s="30">
        <v>229</v>
      </c>
      <c r="I50" s="31">
        <v>595105.86</v>
      </c>
      <c r="J50" s="31">
        <v>2598.7199999999998</v>
      </c>
      <c r="K50" s="30">
        <v>0</v>
      </c>
      <c r="L50" s="31">
        <v>0</v>
      </c>
      <c r="M50" s="31">
        <v>0</v>
      </c>
    </row>
    <row r="51" spans="1:17" x14ac:dyDescent="0.3">
      <c r="A51" s="14" t="s">
        <v>473</v>
      </c>
      <c r="B51" s="30">
        <v>22507</v>
      </c>
      <c r="C51" s="31">
        <v>64482624.810000002</v>
      </c>
      <c r="D51" s="31">
        <v>2865</v>
      </c>
      <c r="E51" s="30">
        <v>324</v>
      </c>
      <c r="F51" s="31">
        <v>926388.45</v>
      </c>
      <c r="G51" s="31">
        <v>2859.22</v>
      </c>
      <c r="H51" s="30">
        <v>150</v>
      </c>
      <c r="I51" s="31">
        <v>429853.81</v>
      </c>
      <c r="J51" s="31">
        <v>2865.69</v>
      </c>
      <c r="K51" s="30">
        <v>0</v>
      </c>
      <c r="L51" s="31">
        <v>0</v>
      </c>
      <c r="M51" s="31">
        <v>0</v>
      </c>
    </row>
    <row r="52" spans="1:17" x14ac:dyDescent="0.3">
      <c r="A52" s="14" t="s">
        <v>474</v>
      </c>
      <c r="B52" s="30">
        <v>13957</v>
      </c>
      <c r="C52" s="31">
        <v>43524221.520000003</v>
      </c>
      <c r="D52" s="31">
        <v>3118.45</v>
      </c>
      <c r="E52" s="30">
        <v>188</v>
      </c>
      <c r="F52" s="31">
        <v>587175.39</v>
      </c>
      <c r="G52" s="31">
        <v>3123.27</v>
      </c>
      <c r="H52" s="30">
        <v>93</v>
      </c>
      <c r="I52" s="31">
        <v>290099.82</v>
      </c>
      <c r="J52" s="31">
        <v>3119.35</v>
      </c>
      <c r="K52" s="30">
        <v>0</v>
      </c>
      <c r="L52" s="31">
        <v>0</v>
      </c>
      <c r="M52" s="31">
        <v>0</v>
      </c>
    </row>
    <row r="53" spans="1:17" x14ac:dyDescent="0.3">
      <c r="A53" s="14" t="s">
        <v>475</v>
      </c>
      <c r="B53" s="30">
        <v>9887</v>
      </c>
      <c r="C53" s="31">
        <v>33280257.27</v>
      </c>
      <c r="D53" s="31">
        <v>3366.06</v>
      </c>
      <c r="E53" s="30">
        <v>112</v>
      </c>
      <c r="F53" s="31">
        <v>377857.01</v>
      </c>
      <c r="G53" s="31">
        <v>3373.72</v>
      </c>
      <c r="H53" s="30">
        <v>36</v>
      </c>
      <c r="I53" s="31">
        <v>122135.2</v>
      </c>
      <c r="J53" s="31">
        <v>3392.64</v>
      </c>
      <c r="K53" s="30">
        <v>0</v>
      </c>
      <c r="L53" s="31">
        <v>0</v>
      </c>
      <c r="M53" s="31">
        <v>0</v>
      </c>
    </row>
    <row r="54" spans="1:17" x14ac:dyDescent="0.3">
      <c r="A54" s="14" t="s">
        <v>476</v>
      </c>
      <c r="B54" s="30">
        <v>6652</v>
      </c>
      <c r="C54" s="31">
        <v>24057112.66</v>
      </c>
      <c r="D54" s="31">
        <v>3616.52</v>
      </c>
      <c r="E54" s="30">
        <v>77</v>
      </c>
      <c r="F54" s="31">
        <v>280094.89</v>
      </c>
      <c r="G54" s="31">
        <v>3637.6</v>
      </c>
      <c r="H54" s="30">
        <v>21</v>
      </c>
      <c r="I54" s="31">
        <v>76300.69</v>
      </c>
      <c r="J54" s="31">
        <v>3633.37</v>
      </c>
      <c r="K54" s="30">
        <v>0</v>
      </c>
      <c r="L54" s="31">
        <v>0</v>
      </c>
      <c r="M54" s="31">
        <v>0</v>
      </c>
    </row>
    <row r="55" spans="1:17" x14ac:dyDescent="0.3">
      <c r="A55" s="14" t="s">
        <v>477</v>
      </c>
      <c r="B55" s="30">
        <v>4860</v>
      </c>
      <c r="C55" s="31">
        <v>18802182.190000001</v>
      </c>
      <c r="D55" s="31">
        <v>3868.76</v>
      </c>
      <c r="E55" s="30">
        <v>67</v>
      </c>
      <c r="F55" s="31">
        <v>258669.81</v>
      </c>
      <c r="G55" s="31">
        <v>3860.74</v>
      </c>
      <c r="H55" s="30">
        <v>16</v>
      </c>
      <c r="I55" s="31">
        <v>61406.05</v>
      </c>
      <c r="J55" s="31">
        <v>3837.88</v>
      </c>
      <c r="K55" s="30">
        <v>0</v>
      </c>
      <c r="L55" s="31">
        <v>0</v>
      </c>
      <c r="M55" s="31">
        <v>0</v>
      </c>
    </row>
    <row r="56" spans="1:17" x14ac:dyDescent="0.3">
      <c r="A56" s="14" t="s">
        <v>478</v>
      </c>
      <c r="B56" s="30">
        <v>3222</v>
      </c>
      <c r="C56" s="31">
        <v>13260824.609999999</v>
      </c>
      <c r="D56" s="31">
        <v>4115.71</v>
      </c>
      <c r="E56" s="30">
        <v>30</v>
      </c>
      <c r="F56" s="31">
        <v>123478.42</v>
      </c>
      <c r="G56" s="31">
        <v>4115.95</v>
      </c>
      <c r="H56" s="30">
        <v>6</v>
      </c>
      <c r="I56" s="31">
        <v>24849.62</v>
      </c>
      <c r="J56" s="31">
        <v>4141.6000000000004</v>
      </c>
      <c r="K56" s="30">
        <v>0</v>
      </c>
      <c r="L56" s="31">
        <v>0</v>
      </c>
      <c r="M56" s="31">
        <v>0</v>
      </c>
    </row>
    <row r="57" spans="1:17" x14ac:dyDescent="0.3">
      <c r="A57" s="14" t="s">
        <v>479</v>
      </c>
      <c r="B57" s="30">
        <v>2219</v>
      </c>
      <c r="C57" s="31">
        <v>9693504.0099999998</v>
      </c>
      <c r="D57" s="31">
        <v>4368.41</v>
      </c>
      <c r="E57" s="30">
        <v>15</v>
      </c>
      <c r="F57" s="31">
        <v>65367.76</v>
      </c>
      <c r="G57" s="31">
        <v>4357.8500000000004</v>
      </c>
      <c r="H57" s="30">
        <v>6</v>
      </c>
      <c r="I57" s="31">
        <v>26477.56</v>
      </c>
      <c r="J57" s="31">
        <v>4412.93</v>
      </c>
      <c r="K57" s="30">
        <v>0</v>
      </c>
      <c r="L57" s="31">
        <v>0</v>
      </c>
      <c r="M57" s="31">
        <v>0</v>
      </c>
    </row>
    <row r="58" spans="1:17" x14ac:dyDescent="0.3">
      <c r="A58" s="14" t="s">
        <v>480</v>
      </c>
      <c r="B58" s="30">
        <v>1759</v>
      </c>
      <c r="C58" s="31">
        <v>8115509.25</v>
      </c>
      <c r="D58" s="31">
        <v>4613.71</v>
      </c>
      <c r="E58" s="30">
        <v>11</v>
      </c>
      <c r="F58" s="31">
        <v>50264.61</v>
      </c>
      <c r="G58" s="31">
        <v>4569.51</v>
      </c>
      <c r="H58" s="30">
        <v>4</v>
      </c>
      <c r="I58" s="31">
        <v>18506.88</v>
      </c>
      <c r="J58" s="31">
        <v>4626.72</v>
      </c>
      <c r="K58" s="30">
        <v>0</v>
      </c>
      <c r="L58" s="31">
        <v>0</v>
      </c>
      <c r="M58" s="31">
        <v>0</v>
      </c>
    </row>
    <row r="59" spans="1:17" x14ac:dyDescent="0.3">
      <c r="A59" s="14" t="s">
        <v>481</v>
      </c>
      <c r="B59" s="30">
        <v>1178</v>
      </c>
      <c r="C59" s="31">
        <v>5734690.4199999999</v>
      </c>
      <c r="D59" s="31">
        <v>4868.16</v>
      </c>
      <c r="E59" s="30">
        <v>5</v>
      </c>
      <c r="F59" s="31">
        <v>24347.119999999999</v>
      </c>
      <c r="G59" s="31">
        <v>4869.42</v>
      </c>
      <c r="H59" s="30">
        <v>1</v>
      </c>
      <c r="I59" s="31">
        <v>4769.1499999999996</v>
      </c>
      <c r="J59" s="31">
        <v>4769.1499999999996</v>
      </c>
      <c r="K59" s="30">
        <v>0</v>
      </c>
      <c r="L59" s="31">
        <v>0</v>
      </c>
      <c r="M59" s="31">
        <v>0</v>
      </c>
    </row>
    <row r="60" spans="1:17" x14ac:dyDescent="0.3">
      <c r="A60" s="14" t="s">
        <v>482</v>
      </c>
      <c r="B60" s="30">
        <v>813</v>
      </c>
      <c r="C60" s="31">
        <v>4158204.71</v>
      </c>
      <c r="D60" s="31">
        <v>5114.6400000000003</v>
      </c>
      <c r="E60" s="30">
        <v>4</v>
      </c>
      <c r="F60" s="31">
        <v>20617.22</v>
      </c>
      <c r="G60" s="31">
        <v>5154.3100000000004</v>
      </c>
      <c r="H60" s="30">
        <v>1</v>
      </c>
      <c r="I60" s="31">
        <v>5041.33</v>
      </c>
      <c r="J60" s="31">
        <v>5041.33</v>
      </c>
      <c r="K60" s="30">
        <v>0</v>
      </c>
      <c r="L60" s="31">
        <v>0</v>
      </c>
      <c r="M60" s="31">
        <v>0</v>
      </c>
    </row>
    <row r="61" spans="1:17" x14ac:dyDescent="0.3">
      <c r="A61" s="14" t="s">
        <v>483</v>
      </c>
      <c r="B61" s="30">
        <v>938</v>
      </c>
      <c r="C61" s="31">
        <v>5037003.55</v>
      </c>
      <c r="D61" s="31">
        <v>5369.94</v>
      </c>
      <c r="E61" s="30">
        <v>3</v>
      </c>
      <c r="F61" s="31">
        <v>15965.86</v>
      </c>
      <c r="G61" s="31">
        <v>5321.95</v>
      </c>
      <c r="H61" s="30">
        <v>2</v>
      </c>
      <c r="I61" s="31">
        <v>10848.82</v>
      </c>
      <c r="J61" s="31">
        <v>5424.41</v>
      </c>
      <c r="K61" s="30">
        <v>0</v>
      </c>
      <c r="L61" s="31">
        <v>0</v>
      </c>
      <c r="M61" s="31">
        <v>0</v>
      </c>
    </row>
    <row r="62" spans="1:17" x14ac:dyDescent="0.3">
      <c r="A62" s="34" t="s">
        <v>484</v>
      </c>
      <c r="B62" s="30">
        <v>1328</v>
      </c>
      <c r="C62" s="31">
        <v>7951946.2699999996</v>
      </c>
      <c r="D62" s="31">
        <v>5987.91</v>
      </c>
      <c r="E62" s="30">
        <v>6</v>
      </c>
      <c r="F62" s="31">
        <v>37410.839999999997</v>
      </c>
      <c r="G62" s="31">
        <v>6235.14</v>
      </c>
      <c r="H62" s="30">
        <v>2</v>
      </c>
      <c r="I62" s="31">
        <v>12266.8</v>
      </c>
      <c r="J62" s="31">
        <v>6133.4</v>
      </c>
      <c r="K62" s="30">
        <v>0</v>
      </c>
      <c r="L62" s="31">
        <v>0</v>
      </c>
      <c r="M62" s="31">
        <v>0</v>
      </c>
    </row>
    <row r="63" spans="1:17" ht="15.6" x14ac:dyDescent="0.3">
      <c r="A63" s="45" t="s">
        <v>10</v>
      </c>
      <c r="B63" s="47">
        <f>SUM(B28:B62)</f>
        <v>1960472</v>
      </c>
      <c r="C63" s="48">
        <f>SUM(C28:C62)</f>
        <v>2430252826.0900002</v>
      </c>
      <c r="D63" s="47"/>
      <c r="E63" s="47">
        <f>SUM(E28:E62)</f>
        <v>376232</v>
      </c>
      <c r="F63" s="48">
        <f>SUM(F28:F62)</f>
        <v>292968715.81000006</v>
      </c>
      <c r="G63" s="47"/>
      <c r="H63" s="47">
        <f>SUM(H28:H62)</f>
        <v>173152</v>
      </c>
      <c r="I63" s="48">
        <f>SUM(I28:I62)</f>
        <v>128043252.01999998</v>
      </c>
      <c r="J63" s="47"/>
      <c r="K63" s="47">
        <f>SUM(K28:K62)</f>
        <v>29768</v>
      </c>
      <c r="L63" s="48">
        <f>SUM(L28:L62)</f>
        <v>13635218.369999999</v>
      </c>
      <c r="M63" s="47"/>
      <c r="O63" s="8"/>
      <c r="P63" s="8"/>
      <c r="Q63" s="9"/>
    </row>
    <row r="66" spans="2:6" x14ac:dyDescent="0.3">
      <c r="B66" s="8"/>
      <c r="C66" s="9"/>
    </row>
    <row r="67" spans="2:6" x14ac:dyDescent="0.3">
      <c r="B67" s="8"/>
      <c r="C67" s="9"/>
      <c r="E67" s="8"/>
      <c r="F67" s="9"/>
    </row>
    <row r="68" spans="2:6" x14ac:dyDescent="0.3">
      <c r="B68" s="8"/>
      <c r="C68" s="9"/>
      <c r="E68" s="8"/>
      <c r="F68" s="9"/>
    </row>
    <row r="69" spans="2:6" x14ac:dyDescent="0.3">
      <c r="B69" s="8"/>
      <c r="C69" s="9"/>
    </row>
  </sheetData>
  <mergeCells count="11">
    <mergeCell ref="A1:M1"/>
    <mergeCell ref="A26:A27"/>
    <mergeCell ref="A3:A4"/>
    <mergeCell ref="B26:D26"/>
    <mergeCell ref="E26:G26"/>
    <mergeCell ref="H26:J26"/>
    <mergeCell ref="K26:M26"/>
    <mergeCell ref="B3:D3"/>
    <mergeCell ref="E3:G3"/>
    <mergeCell ref="H3:J3"/>
    <mergeCell ref="K3:M3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U77"/>
  <sheetViews>
    <sheetView workbookViewId="0">
      <selection sqref="A1:Q1"/>
    </sheetView>
  </sheetViews>
  <sheetFormatPr defaultColWidth="9.109375" defaultRowHeight="14.4" x14ac:dyDescent="0.3"/>
  <cols>
    <col min="1" max="1" width="14" customWidth="1"/>
    <col min="2" max="2" width="11.6640625" bestFit="1" customWidth="1"/>
    <col min="3" max="3" width="17.5546875" bestFit="1" customWidth="1"/>
    <col min="4" max="4" width="9.33203125" bestFit="1" customWidth="1"/>
    <col min="5" max="5" width="9.6640625" bestFit="1" customWidth="1"/>
    <col min="6" max="6" width="10.109375" customWidth="1"/>
    <col min="7" max="7" width="15.6640625" bestFit="1" customWidth="1"/>
    <col min="8" max="8" width="8.44140625" bestFit="1" customWidth="1"/>
    <col min="9" max="9" width="9.6640625" bestFit="1" customWidth="1"/>
    <col min="10" max="10" width="10.5546875" customWidth="1"/>
    <col min="11" max="11" width="15.6640625" bestFit="1" customWidth="1"/>
    <col min="12" max="12" width="8.44140625" bestFit="1" customWidth="1"/>
    <col min="13" max="13" width="9.6640625" bestFit="1" customWidth="1"/>
    <col min="14" max="14" width="10.109375" customWidth="1"/>
    <col min="15" max="15" width="13.88671875" customWidth="1"/>
    <col min="16" max="16" width="8.33203125" bestFit="1" customWidth="1"/>
    <col min="17" max="17" width="10.6640625" customWidth="1"/>
    <col min="19" max="20" width="15.44140625" bestFit="1" customWidth="1"/>
  </cols>
  <sheetData>
    <row r="1" spans="1:20" ht="15.6" x14ac:dyDescent="0.3">
      <c r="A1" s="435" t="s">
        <v>804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  <c r="P1" s="435"/>
      <c r="Q1" s="435"/>
    </row>
    <row r="2" spans="1:20" ht="16.2" thickBot="1" x14ac:dyDescent="0.35">
      <c r="A2" s="96"/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5"/>
    </row>
    <row r="3" spans="1:20" x14ac:dyDescent="0.3">
      <c r="A3" s="436" t="s">
        <v>18</v>
      </c>
      <c r="B3" s="438" t="s">
        <v>5</v>
      </c>
      <c r="C3" s="439"/>
      <c r="D3" s="439"/>
      <c r="E3" s="440"/>
      <c r="F3" s="438" t="s">
        <v>6</v>
      </c>
      <c r="G3" s="439"/>
      <c r="H3" s="439"/>
      <c r="I3" s="440"/>
      <c r="J3" s="438" t="s">
        <v>19</v>
      </c>
      <c r="K3" s="439"/>
      <c r="L3" s="439"/>
      <c r="M3" s="440"/>
      <c r="N3" s="438" t="s">
        <v>20</v>
      </c>
      <c r="O3" s="439"/>
      <c r="P3" s="439"/>
      <c r="Q3" s="441"/>
    </row>
    <row r="4" spans="1:20" ht="15" thickBot="1" x14ac:dyDescent="0.35">
      <c r="A4" s="442"/>
      <c r="B4" s="152" t="s">
        <v>1</v>
      </c>
      <c r="C4" s="153" t="s">
        <v>50</v>
      </c>
      <c r="D4" s="153" t="s">
        <v>21</v>
      </c>
      <c r="E4" s="153" t="s">
        <v>432</v>
      </c>
      <c r="F4" s="152" t="s">
        <v>1</v>
      </c>
      <c r="G4" s="153" t="s">
        <v>50</v>
      </c>
      <c r="H4" s="153" t="s">
        <v>21</v>
      </c>
      <c r="I4" s="153" t="s">
        <v>432</v>
      </c>
      <c r="J4" s="152" t="s">
        <v>1</v>
      </c>
      <c r="K4" s="153" t="s">
        <v>50</v>
      </c>
      <c r="L4" s="153" t="s">
        <v>21</v>
      </c>
      <c r="M4" s="153" t="s">
        <v>432</v>
      </c>
      <c r="N4" s="152" t="s">
        <v>1</v>
      </c>
      <c r="O4" s="153" t="s">
        <v>50</v>
      </c>
      <c r="P4" s="153" t="s">
        <v>21</v>
      </c>
      <c r="Q4" s="154" t="s">
        <v>432</v>
      </c>
    </row>
    <row r="5" spans="1:20" x14ac:dyDescent="0.3">
      <c r="A5" s="147" t="s">
        <v>450</v>
      </c>
      <c r="B5" s="148">
        <v>19958</v>
      </c>
      <c r="C5" s="149">
        <v>1140382.56</v>
      </c>
      <c r="D5" s="149">
        <v>57.14</v>
      </c>
      <c r="E5" s="149">
        <v>56.74</v>
      </c>
      <c r="F5" s="148">
        <v>5284</v>
      </c>
      <c r="G5" s="149">
        <v>341332.98</v>
      </c>
      <c r="H5" s="149">
        <v>64.599999999999994</v>
      </c>
      <c r="I5" s="149">
        <v>72.62</v>
      </c>
      <c r="J5" s="148">
        <v>956</v>
      </c>
      <c r="K5" s="149">
        <v>58104.5</v>
      </c>
      <c r="L5" s="149">
        <v>60.78</v>
      </c>
      <c r="M5" s="149">
        <v>61.94</v>
      </c>
      <c r="N5" s="148">
        <v>920</v>
      </c>
      <c r="O5" s="149">
        <v>73890.86</v>
      </c>
      <c r="P5" s="150">
        <v>80.319999999999993</v>
      </c>
      <c r="Q5" s="151">
        <v>80.95</v>
      </c>
    </row>
    <row r="6" spans="1:20" x14ac:dyDescent="0.3">
      <c r="A6" s="140" t="s">
        <v>451</v>
      </c>
      <c r="B6" s="98">
        <v>17138</v>
      </c>
      <c r="C6" s="99">
        <v>2500648.5699999998</v>
      </c>
      <c r="D6" s="99">
        <v>145.91</v>
      </c>
      <c r="E6" s="99">
        <v>144.01</v>
      </c>
      <c r="F6" s="98">
        <v>8017</v>
      </c>
      <c r="G6" s="99">
        <v>1181901.32</v>
      </c>
      <c r="H6" s="99">
        <v>147.41999999999999</v>
      </c>
      <c r="I6" s="99">
        <v>148.94</v>
      </c>
      <c r="J6" s="98">
        <v>871</v>
      </c>
      <c r="K6" s="99">
        <v>126951.13</v>
      </c>
      <c r="L6" s="99">
        <v>145.75</v>
      </c>
      <c r="M6" s="99">
        <v>142.94999999999999</v>
      </c>
      <c r="N6" s="98">
        <v>2238</v>
      </c>
      <c r="O6" s="99">
        <v>356605.01</v>
      </c>
      <c r="P6" s="97">
        <v>159.34</v>
      </c>
      <c r="Q6" s="141">
        <v>168.27</v>
      </c>
    </row>
    <row r="7" spans="1:20" x14ac:dyDescent="0.3">
      <c r="A7" s="140" t="s">
        <v>452</v>
      </c>
      <c r="B7" s="98">
        <v>11518</v>
      </c>
      <c r="C7" s="99">
        <v>2852590.23</v>
      </c>
      <c r="D7" s="99">
        <v>247.66</v>
      </c>
      <c r="E7" s="99">
        <v>247.1</v>
      </c>
      <c r="F7" s="98">
        <v>16026</v>
      </c>
      <c r="G7" s="99">
        <v>3829940.55</v>
      </c>
      <c r="H7" s="99">
        <v>238.98</v>
      </c>
      <c r="I7" s="99">
        <v>228.83</v>
      </c>
      <c r="J7" s="98">
        <v>2155</v>
      </c>
      <c r="K7" s="99">
        <v>569887.55000000005</v>
      </c>
      <c r="L7" s="99">
        <v>264.45</v>
      </c>
      <c r="M7" s="99">
        <v>268.01</v>
      </c>
      <c r="N7" s="98">
        <v>2612</v>
      </c>
      <c r="O7" s="99">
        <v>648152.9</v>
      </c>
      <c r="P7" s="97">
        <v>248.14</v>
      </c>
      <c r="Q7" s="141">
        <v>248.23</v>
      </c>
    </row>
    <row r="8" spans="1:20" x14ac:dyDescent="0.3">
      <c r="A8" s="140" t="s">
        <v>453</v>
      </c>
      <c r="B8" s="98">
        <v>17143</v>
      </c>
      <c r="C8" s="99">
        <v>6177961.5899999999</v>
      </c>
      <c r="D8" s="99">
        <v>360.38</v>
      </c>
      <c r="E8" s="99">
        <v>366.07</v>
      </c>
      <c r="F8" s="98">
        <v>8037</v>
      </c>
      <c r="G8" s="99">
        <v>2914221.17</v>
      </c>
      <c r="H8" s="99">
        <v>362.6</v>
      </c>
      <c r="I8" s="99">
        <v>377.33</v>
      </c>
      <c r="J8" s="98">
        <v>10503</v>
      </c>
      <c r="K8" s="99">
        <v>3761595.18</v>
      </c>
      <c r="L8" s="99">
        <v>358.14</v>
      </c>
      <c r="M8" s="99">
        <v>363.25</v>
      </c>
      <c r="N8" s="98">
        <v>2187</v>
      </c>
      <c r="O8" s="99">
        <v>753074.43</v>
      </c>
      <c r="P8" s="97">
        <v>344.34</v>
      </c>
      <c r="Q8" s="141">
        <v>348.95</v>
      </c>
    </row>
    <row r="9" spans="1:20" x14ac:dyDescent="0.3">
      <c r="A9" s="140" t="s">
        <v>454</v>
      </c>
      <c r="B9" s="98">
        <v>99553</v>
      </c>
      <c r="C9" s="99">
        <v>44719245.420000002</v>
      </c>
      <c r="D9" s="99">
        <v>449.2</v>
      </c>
      <c r="E9" s="99">
        <v>448.2</v>
      </c>
      <c r="F9" s="98">
        <v>67839</v>
      </c>
      <c r="G9" s="99">
        <v>30357212.649999999</v>
      </c>
      <c r="H9" s="99">
        <v>447.49</v>
      </c>
      <c r="I9" s="99">
        <v>446.87</v>
      </c>
      <c r="J9" s="98">
        <v>39677</v>
      </c>
      <c r="K9" s="99">
        <v>17615549.780000001</v>
      </c>
      <c r="L9" s="99">
        <v>443.97</v>
      </c>
      <c r="M9" s="99">
        <v>433.35</v>
      </c>
      <c r="N9" s="98">
        <v>15625</v>
      </c>
      <c r="O9" s="99">
        <v>6546461.7699999996</v>
      </c>
      <c r="P9" s="97">
        <v>418.97</v>
      </c>
      <c r="Q9" s="141">
        <v>418.95</v>
      </c>
    </row>
    <row r="10" spans="1:20" x14ac:dyDescent="0.3">
      <c r="A10" s="140" t="s">
        <v>455</v>
      </c>
      <c r="B10" s="98">
        <v>144482</v>
      </c>
      <c r="C10" s="99">
        <v>79573787.319999993</v>
      </c>
      <c r="D10" s="99">
        <v>550.75</v>
      </c>
      <c r="E10" s="99">
        <v>550.22</v>
      </c>
      <c r="F10" s="98">
        <v>56960</v>
      </c>
      <c r="G10" s="99">
        <v>31316486.16</v>
      </c>
      <c r="H10" s="99">
        <v>549.79999999999995</v>
      </c>
      <c r="I10" s="99">
        <v>546.67999999999995</v>
      </c>
      <c r="J10" s="98">
        <v>27188</v>
      </c>
      <c r="K10" s="99">
        <v>14909442.890000001</v>
      </c>
      <c r="L10" s="99">
        <v>548.38</v>
      </c>
      <c r="M10" s="99">
        <v>549.52</v>
      </c>
      <c r="N10" s="98">
        <v>3</v>
      </c>
      <c r="O10" s="99">
        <v>1787.31</v>
      </c>
      <c r="P10" s="97">
        <v>595.77</v>
      </c>
      <c r="Q10" s="141">
        <v>595.77</v>
      </c>
    </row>
    <row r="11" spans="1:20" x14ac:dyDescent="0.3">
      <c r="A11" s="140" t="s">
        <v>456</v>
      </c>
      <c r="B11" s="98">
        <v>170874</v>
      </c>
      <c r="C11" s="99">
        <v>110690663.31999999</v>
      </c>
      <c r="D11" s="99">
        <v>647.79</v>
      </c>
      <c r="E11" s="99">
        <v>645.77</v>
      </c>
      <c r="F11" s="98">
        <v>35235</v>
      </c>
      <c r="G11" s="99">
        <v>22837929.260000002</v>
      </c>
      <c r="H11" s="99">
        <v>648.16</v>
      </c>
      <c r="I11" s="99">
        <v>647.52</v>
      </c>
      <c r="J11" s="98">
        <v>22564</v>
      </c>
      <c r="K11" s="99">
        <v>14546790.26</v>
      </c>
      <c r="L11" s="99">
        <v>644.69000000000005</v>
      </c>
      <c r="M11" s="99">
        <v>641.67999999999995</v>
      </c>
      <c r="N11" s="98">
        <v>14</v>
      </c>
      <c r="O11" s="99">
        <v>8723.15</v>
      </c>
      <c r="P11" s="97">
        <v>623.08000000000004</v>
      </c>
      <c r="Q11" s="141">
        <v>618.95000000000005</v>
      </c>
    </row>
    <row r="12" spans="1:20" x14ac:dyDescent="0.3">
      <c r="A12" s="140" t="s">
        <v>457</v>
      </c>
      <c r="B12" s="98">
        <v>132580</v>
      </c>
      <c r="C12" s="99">
        <v>99290955.379999995</v>
      </c>
      <c r="D12" s="99">
        <v>748.91</v>
      </c>
      <c r="E12" s="99">
        <v>748.64</v>
      </c>
      <c r="F12" s="98">
        <v>29275</v>
      </c>
      <c r="G12" s="99">
        <v>21928885.629999999</v>
      </c>
      <c r="H12" s="99">
        <v>749.07</v>
      </c>
      <c r="I12" s="99">
        <v>748.95</v>
      </c>
      <c r="J12" s="98">
        <v>12367</v>
      </c>
      <c r="K12" s="99">
        <v>9229482.2699999996</v>
      </c>
      <c r="L12" s="99">
        <v>746.3</v>
      </c>
      <c r="M12" s="99">
        <v>744.46</v>
      </c>
      <c r="N12" s="98">
        <v>0</v>
      </c>
      <c r="O12" s="99">
        <v>0</v>
      </c>
      <c r="P12" s="97">
        <v>0</v>
      </c>
      <c r="Q12" s="141" t="s">
        <v>430</v>
      </c>
    </row>
    <row r="13" spans="1:20" x14ac:dyDescent="0.3">
      <c r="A13" s="140" t="s">
        <v>458</v>
      </c>
      <c r="B13" s="98">
        <v>108963</v>
      </c>
      <c r="C13" s="99">
        <v>92499713.010000005</v>
      </c>
      <c r="D13" s="99">
        <v>848.91</v>
      </c>
      <c r="E13" s="99">
        <v>848.18</v>
      </c>
      <c r="F13" s="98">
        <v>27190</v>
      </c>
      <c r="G13" s="99">
        <v>23137682.379999999</v>
      </c>
      <c r="H13" s="99">
        <v>850.96</v>
      </c>
      <c r="I13" s="99">
        <v>849.66</v>
      </c>
      <c r="J13" s="98">
        <v>14577</v>
      </c>
      <c r="K13" s="99">
        <v>12386235.960000001</v>
      </c>
      <c r="L13" s="99">
        <v>849.71</v>
      </c>
      <c r="M13" s="99">
        <v>846</v>
      </c>
      <c r="N13" s="98">
        <v>6137</v>
      </c>
      <c r="O13" s="99">
        <v>5197672.6500000004</v>
      </c>
      <c r="P13" s="97">
        <v>846.94</v>
      </c>
      <c r="Q13" s="141">
        <v>846</v>
      </c>
    </row>
    <row r="14" spans="1:20" x14ac:dyDescent="0.3">
      <c r="A14" s="140" t="s">
        <v>459</v>
      </c>
      <c r="B14" s="98">
        <v>106938</v>
      </c>
      <c r="C14" s="99">
        <v>101722667.05</v>
      </c>
      <c r="D14" s="99">
        <v>951.23</v>
      </c>
      <c r="E14" s="99">
        <v>951.91</v>
      </c>
      <c r="F14" s="98">
        <v>25080</v>
      </c>
      <c r="G14" s="99">
        <v>23882799.59</v>
      </c>
      <c r="H14" s="99">
        <v>952.26</v>
      </c>
      <c r="I14" s="99">
        <v>953.43</v>
      </c>
      <c r="J14" s="98">
        <v>7738</v>
      </c>
      <c r="K14" s="99">
        <v>7359673.2999999998</v>
      </c>
      <c r="L14" s="99">
        <v>951.11</v>
      </c>
      <c r="M14" s="99">
        <v>950.81</v>
      </c>
      <c r="N14" s="98">
        <v>6</v>
      </c>
      <c r="O14" s="99">
        <v>5613.73</v>
      </c>
      <c r="P14" s="97">
        <v>935.62</v>
      </c>
      <c r="Q14" s="141">
        <v>931.28</v>
      </c>
    </row>
    <row r="15" spans="1:20" x14ac:dyDescent="0.3">
      <c r="A15" s="140" t="s">
        <v>437</v>
      </c>
      <c r="B15" s="98">
        <v>557250</v>
      </c>
      <c r="C15" s="99">
        <v>698026716.82000005</v>
      </c>
      <c r="D15" s="99">
        <v>1252.6300000000001</v>
      </c>
      <c r="E15" s="99">
        <v>1255.8399999999999</v>
      </c>
      <c r="F15" s="98">
        <v>75492</v>
      </c>
      <c r="G15" s="99">
        <v>90799509.519999996</v>
      </c>
      <c r="H15" s="99">
        <v>1202.77</v>
      </c>
      <c r="I15" s="99">
        <v>1185.32</v>
      </c>
      <c r="J15" s="98">
        <v>26177</v>
      </c>
      <c r="K15" s="99">
        <v>31922643.629999999</v>
      </c>
      <c r="L15" s="99">
        <v>1219.49</v>
      </c>
      <c r="M15" s="99">
        <v>1218.0899999999999</v>
      </c>
      <c r="N15" s="98">
        <v>6</v>
      </c>
      <c r="O15" s="99">
        <v>7486.96</v>
      </c>
      <c r="P15" s="97">
        <v>1247.83</v>
      </c>
      <c r="Q15" s="141">
        <v>1264.95</v>
      </c>
    </row>
    <row r="16" spans="1:20" x14ac:dyDescent="0.3">
      <c r="A16" s="140" t="s">
        <v>438</v>
      </c>
      <c r="B16" s="98">
        <v>350794</v>
      </c>
      <c r="C16" s="99">
        <v>599290501.14999998</v>
      </c>
      <c r="D16" s="99">
        <v>1708.38</v>
      </c>
      <c r="E16" s="99">
        <v>1688.44</v>
      </c>
      <c r="F16" s="98">
        <v>16772</v>
      </c>
      <c r="G16" s="99">
        <v>28232894.719999999</v>
      </c>
      <c r="H16" s="99">
        <v>1683.34</v>
      </c>
      <c r="I16" s="99">
        <v>1653.02</v>
      </c>
      <c r="J16" s="98">
        <v>6445</v>
      </c>
      <c r="K16" s="99">
        <v>10889541.6</v>
      </c>
      <c r="L16" s="99">
        <v>1689.61</v>
      </c>
      <c r="M16" s="99">
        <v>1665.12</v>
      </c>
      <c r="N16" s="98">
        <v>20</v>
      </c>
      <c r="O16" s="99">
        <v>35749.599999999999</v>
      </c>
      <c r="P16" s="97">
        <v>1787.48</v>
      </c>
      <c r="Q16" s="141">
        <v>1787.48</v>
      </c>
      <c r="T16" s="8"/>
    </row>
    <row r="17" spans="1:20" x14ac:dyDescent="0.3">
      <c r="A17" s="140" t="s">
        <v>439</v>
      </c>
      <c r="B17" s="98">
        <v>121897</v>
      </c>
      <c r="C17" s="99">
        <v>269710958.23000002</v>
      </c>
      <c r="D17" s="99">
        <v>2212.61</v>
      </c>
      <c r="E17" s="99">
        <v>2196.0100000000002</v>
      </c>
      <c r="F17" s="98">
        <v>3555</v>
      </c>
      <c r="G17" s="99">
        <v>7802958.7699999996</v>
      </c>
      <c r="H17" s="99">
        <v>2194.9299999999998</v>
      </c>
      <c r="I17" s="99">
        <v>2173.14</v>
      </c>
      <c r="J17" s="98">
        <v>1367</v>
      </c>
      <c r="K17" s="99">
        <v>2989692.38</v>
      </c>
      <c r="L17" s="99">
        <v>2187.0500000000002</v>
      </c>
      <c r="M17" s="99">
        <v>2159.34</v>
      </c>
      <c r="N17" s="98">
        <v>0</v>
      </c>
      <c r="O17" s="99">
        <v>0</v>
      </c>
      <c r="P17" s="97">
        <v>0</v>
      </c>
      <c r="Q17" s="141" t="s">
        <v>430</v>
      </c>
      <c r="S17" s="8"/>
    </row>
    <row r="18" spans="1:20" x14ac:dyDescent="0.3">
      <c r="A18" s="140" t="s">
        <v>486</v>
      </c>
      <c r="B18" s="98">
        <v>54571</v>
      </c>
      <c r="C18" s="99">
        <v>148440578.97999999</v>
      </c>
      <c r="D18" s="99">
        <v>2720.14</v>
      </c>
      <c r="E18" s="99">
        <v>2706.31</v>
      </c>
      <c r="F18" s="98">
        <v>952</v>
      </c>
      <c r="G18" s="99">
        <v>2563712.1800000002</v>
      </c>
      <c r="H18" s="99">
        <v>2692.97</v>
      </c>
      <c r="I18" s="99">
        <v>2666.74</v>
      </c>
      <c r="J18" s="98">
        <v>379</v>
      </c>
      <c r="K18" s="99">
        <v>1024959.67</v>
      </c>
      <c r="L18" s="99">
        <v>2704.38</v>
      </c>
      <c r="M18" s="99">
        <v>2683.34</v>
      </c>
      <c r="N18" s="98">
        <v>0</v>
      </c>
      <c r="O18" s="99">
        <v>0</v>
      </c>
      <c r="P18" s="97">
        <v>0</v>
      </c>
      <c r="Q18" s="141" t="s">
        <v>430</v>
      </c>
    </row>
    <row r="19" spans="1:20" x14ac:dyDescent="0.3">
      <c r="A19" s="140" t="s">
        <v>487</v>
      </c>
      <c r="B19" s="98">
        <v>23844</v>
      </c>
      <c r="C19" s="99">
        <v>76804478.790000007</v>
      </c>
      <c r="D19" s="99">
        <v>3221.12</v>
      </c>
      <c r="E19" s="99">
        <v>3208.21</v>
      </c>
      <c r="F19" s="98">
        <v>300</v>
      </c>
      <c r="G19" s="99">
        <v>965032.4</v>
      </c>
      <c r="H19" s="99">
        <v>3216.77</v>
      </c>
      <c r="I19" s="99">
        <v>3196.15</v>
      </c>
      <c r="J19" s="98">
        <v>129</v>
      </c>
      <c r="K19" s="99">
        <v>412235.02</v>
      </c>
      <c r="L19" s="99">
        <v>3195.62</v>
      </c>
      <c r="M19" s="99">
        <v>3156.11</v>
      </c>
      <c r="N19" s="98">
        <v>0</v>
      </c>
      <c r="O19" s="99">
        <v>0</v>
      </c>
      <c r="P19" s="97">
        <v>0</v>
      </c>
      <c r="Q19" s="141" t="s">
        <v>430</v>
      </c>
    </row>
    <row r="20" spans="1:20" x14ac:dyDescent="0.3">
      <c r="A20" s="140" t="s">
        <v>488</v>
      </c>
      <c r="B20" s="98">
        <v>11512</v>
      </c>
      <c r="C20" s="99">
        <v>42859294.850000001</v>
      </c>
      <c r="D20" s="99">
        <v>3723.01</v>
      </c>
      <c r="E20" s="99">
        <v>3710.39</v>
      </c>
      <c r="F20" s="98">
        <v>144</v>
      </c>
      <c r="G20" s="99">
        <v>538764.69999999995</v>
      </c>
      <c r="H20" s="99">
        <v>3741.42</v>
      </c>
      <c r="I20" s="99">
        <v>3736.07</v>
      </c>
      <c r="J20" s="98">
        <v>37</v>
      </c>
      <c r="K20" s="99">
        <v>137706.74</v>
      </c>
      <c r="L20" s="99">
        <v>3721.8</v>
      </c>
      <c r="M20" s="99">
        <v>3732.92</v>
      </c>
      <c r="N20" s="98">
        <v>0</v>
      </c>
      <c r="O20" s="99">
        <v>0</v>
      </c>
      <c r="P20" s="97">
        <v>0</v>
      </c>
      <c r="Q20" s="141" t="s">
        <v>430</v>
      </c>
      <c r="S20" s="8"/>
    </row>
    <row r="21" spans="1:20" ht="15" thickBot="1" x14ac:dyDescent="0.35">
      <c r="A21" s="142" t="s">
        <v>489</v>
      </c>
      <c r="B21" s="143">
        <v>11457</v>
      </c>
      <c r="C21" s="144">
        <v>53951682.82</v>
      </c>
      <c r="D21" s="144">
        <v>4709.0600000000004</v>
      </c>
      <c r="E21" s="144">
        <v>4534.25</v>
      </c>
      <c r="F21" s="143">
        <v>74</v>
      </c>
      <c r="G21" s="144">
        <v>337451.83</v>
      </c>
      <c r="H21" s="144">
        <v>4560.16</v>
      </c>
      <c r="I21" s="144">
        <v>4335.12</v>
      </c>
      <c r="J21" s="143">
        <v>22</v>
      </c>
      <c r="K21" s="144">
        <v>102760.16</v>
      </c>
      <c r="L21" s="144">
        <v>4670.92</v>
      </c>
      <c r="M21" s="144">
        <v>4438.75</v>
      </c>
      <c r="N21" s="143">
        <v>0</v>
      </c>
      <c r="O21" s="144">
        <v>0</v>
      </c>
      <c r="P21" s="145">
        <v>0</v>
      </c>
      <c r="Q21" s="146" t="s">
        <v>430</v>
      </c>
    </row>
    <row r="22" spans="1:20" ht="16.2" thickBot="1" x14ac:dyDescent="0.35">
      <c r="A22" s="136" t="s">
        <v>527</v>
      </c>
      <c r="B22" s="137">
        <v>1960472</v>
      </c>
      <c r="C22" s="138">
        <v>2430252826.0900002</v>
      </c>
      <c r="D22" s="138">
        <v>1239.6300000000001</v>
      </c>
      <c r="E22" s="138">
        <v>1137.19</v>
      </c>
      <c r="F22" s="137">
        <v>376232</v>
      </c>
      <c r="G22" s="138">
        <v>292968715.81</v>
      </c>
      <c r="H22" s="138">
        <v>778.69</v>
      </c>
      <c r="I22" s="138">
        <v>671.15</v>
      </c>
      <c r="J22" s="137">
        <v>173152</v>
      </c>
      <c r="K22" s="138">
        <v>128043252.02</v>
      </c>
      <c r="L22" s="138">
        <v>739.48</v>
      </c>
      <c r="M22" s="138">
        <v>619.52</v>
      </c>
      <c r="N22" s="137">
        <v>29768</v>
      </c>
      <c r="O22" s="138">
        <v>13635218.369999999</v>
      </c>
      <c r="P22" s="139">
        <v>458.05</v>
      </c>
      <c r="Q22" s="245">
        <v>418.95</v>
      </c>
      <c r="S22" s="8"/>
      <c r="T22" s="9"/>
    </row>
    <row r="23" spans="1:20" x14ac:dyDescent="0.3">
      <c r="B23" s="200"/>
      <c r="C23" s="200"/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  <c r="O23" s="200"/>
      <c r="P23" s="200"/>
      <c r="Q23" s="200"/>
    </row>
    <row r="24" spans="1:20" ht="15.6" x14ac:dyDescent="0.3">
      <c r="A24" s="435" t="s">
        <v>805</v>
      </c>
      <c r="B24" s="435"/>
      <c r="C24" s="435"/>
      <c r="D24" s="435"/>
      <c r="E24" s="435"/>
      <c r="F24" s="435"/>
      <c r="G24" s="435"/>
      <c r="H24" s="435"/>
      <c r="I24" s="435"/>
      <c r="J24" s="435"/>
      <c r="K24" s="435"/>
      <c r="L24" s="435"/>
      <c r="M24" s="435"/>
      <c r="N24" s="435"/>
      <c r="O24" s="435"/>
      <c r="P24" s="435"/>
      <c r="Q24" s="435"/>
    </row>
    <row r="25" spans="1:20" ht="16.2" thickBot="1" x14ac:dyDescent="0.35">
      <c r="A25" s="96"/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5"/>
    </row>
    <row r="26" spans="1:20" x14ac:dyDescent="0.3">
      <c r="A26" s="436" t="s">
        <v>18</v>
      </c>
      <c r="B26" s="438" t="s">
        <v>5</v>
      </c>
      <c r="C26" s="439"/>
      <c r="D26" s="439"/>
      <c r="E26" s="440"/>
      <c r="F26" s="438" t="s">
        <v>6</v>
      </c>
      <c r="G26" s="439"/>
      <c r="H26" s="439"/>
      <c r="I26" s="440"/>
      <c r="J26" s="438" t="s">
        <v>19</v>
      </c>
      <c r="K26" s="439"/>
      <c r="L26" s="439"/>
      <c r="M26" s="440"/>
      <c r="N26" s="438" t="s">
        <v>20</v>
      </c>
      <c r="O26" s="439"/>
      <c r="P26" s="439"/>
      <c r="Q26" s="441"/>
      <c r="S26" s="8"/>
    </row>
    <row r="27" spans="1:20" ht="15" thickBot="1" x14ac:dyDescent="0.35">
      <c r="A27" s="442"/>
      <c r="B27" s="152" t="s">
        <v>1</v>
      </c>
      <c r="C27" s="153" t="s">
        <v>50</v>
      </c>
      <c r="D27" s="153" t="s">
        <v>21</v>
      </c>
      <c r="E27" s="153" t="s">
        <v>432</v>
      </c>
      <c r="F27" s="152" t="s">
        <v>1</v>
      </c>
      <c r="G27" s="153" t="s">
        <v>50</v>
      </c>
      <c r="H27" s="153" t="s">
        <v>21</v>
      </c>
      <c r="I27" s="153" t="s">
        <v>432</v>
      </c>
      <c r="J27" s="152" t="s">
        <v>1</v>
      </c>
      <c r="K27" s="153" t="s">
        <v>50</v>
      </c>
      <c r="L27" s="153" t="s">
        <v>21</v>
      </c>
      <c r="M27" s="153" t="s">
        <v>432</v>
      </c>
      <c r="N27" s="152" t="s">
        <v>1</v>
      </c>
      <c r="O27" s="153" t="s">
        <v>50</v>
      </c>
      <c r="P27" s="153" t="s">
        <v>21</v>
      </c>
      <c r="Q27" s="154" t="s">
        <v>432</v>
      </c>
    </row>
    <row r="28" spans="1:20" x14ac:dyDescent="0.3">
      <c r="A28" s="147" t="s">
        <v>450</v>
      </c>
      <c r="B28" s="148">
        <v>11163</v>
      </c>
      <c r="C28" s="149">
        <v>626349.51</v>
      </c>
      <c r="D28" s="149">
        <v>56.11</v>
      </c>
      <c r="E28" s="149">
        <v>54.78</v>
      </c>
      <c r="F28" s="148">
        <v>755</v>
      </c>
      <c r="G28" s="149">
        <v>47889.66</v>
      </c>
      <c r="H28" s="149">
        <v>63.43</v>
      </c>
      <c r="I28" s="149">
        <v>72.62</v>
      </c>
      <c r="J28" s="148">
        <v>584</v>
      </c>
      <c r="K28" s="149">
        <v>35498.980000000003</v>
      </c>
      <c r="L28" s="149">
        <v>60.79</v>
      </c>
      <c r="M28" s="149">
        <v>62.09</v>
      </c>
      <c r="N28" s="148">
        <v>423</v>
      </c>
      <c r="O28" s="149">
        <v>33655.519999999997</v>
      </c>
      <c r="P28" s="150">
        <v>79.56</v>
      </c>
      <c r="Q28" s="151">
        <v>80.95</v>
      </c>
      <c r="S28" s="8"/>
    </row>
    <row r="29" spans="1:20" x14ac:dyDescent="0.3">
      <c r="A29" s="140" t="s">
        <v>451</v>
      </c>
      <c r="B29" s="98">
        <v>7891</v>
      </c>
      <c r="C29" s="99">
        <v>1136872.75</v>
      </c>
      <c r="D29" s="99">
        <v>144.07</v>
      </c>
      <c r="E29" s="99">
        <v>141.16999999999999</v>
      </c>
      <c r="F29" s="98">
        <v>2335</v>
      </c>
      <c r="G29" s="99">
        <v>348255.79</v>
      </c>
      <c r="H29" s="99">
        <v>149.15</v>
      </c>
      <c r="I29" s="99">
        <v>148.94</v>
      </c>
      <c r="J29" s="98">
        <v>536</v>
      </c>
      <c r="K29" s="99">
        <v>78401.649999999994</v>
      </c>
      <c r="L29" s="99">
        <v>146.27000000000001</v>
      </c>
      <c r="M29" s="99">
        <v>143.74</v>
      </c>
      <c r="N29" s="98">
        <v>731</v>
      </c>
      <c r="O29" s="99">
        <v>118539.77</v>
      </c>
      <c r="P29" s="97">
        <v>162.16</v>
      </c>
      <c r="Q29" s="141">
        <v>168.27</v>
      </c>
    </row>
    <row r="30" spans="1:20" x14ac:dyDescent="0.3">
      <c r="A30" s="140" t="s">
        <v>452</v>
      </c>
      <c r="B30" s="98">
        <v>4937</v>
      </c>
      <c r="C30" s="99">
        <v>1225141.95</v>
      </c>
      <c r="D30" s="99">
        <v>248.16</v>
      </c>
      <c r="E30" s="99">
        <v>247.99</v>
      </c>
      <c r="F30" s="98">
        <v>6635</v>
      </c>
      <c r="G30" s="99">
        <v>1564356.35</v>
      </c>
      <c r="H30" s="99">
        <v>235.77</v>
      </c>
      <c r="I30" s="99">
        <v>223.56</v>
      </c>
      <c r="J30" s="98">
        <v>921</v>
      </c>
      <c r="K30" s="99">
        <v>241873.25</v>
      </c>
      <c r="L30" s="99">
        <v>262.62</v>
      </c>
      <c r="M30" s="99">
        <v>267.73</v>
      </c>
      <c r="N30" s="98">
        <v>766</v>
      </c>
      <c r="O30" s="99">
        <v>191383.52</v>
      </c>
      <c r="P30" s="97">
        <v>249.85</v>
      </c>
      <c r="Q30" s="141">
        <v>251.37</v>
      </c>
    </row>
    <row r="31" spans="1:20" x14ac:dyDescent="0.3">
      <c r="A31" s="140" t="s">
        <v>453</v>
      </c>
      <c r="B31" s="98">
        <v>5530</v>
      </c>
      <c r="C31" s="99">
        <v>1963056.98</v>
      </c>
      <c r="D31" s="99">
        <v>354.98</v>
      </c>
      <c r="E31" s="99">
        <v>358.13</v>
      </c>
      <c r="F31" s="98">
        <v>1126</v>
      </c>
      <c r="G31" s="99">
        <v>388429.52</v>
      </c>
      <c r="H31" s="99">
        <v>344.96</v>
      </c>
      <c r="I31" s="99">
        <v>340.22</v>
      </c>
      <c r="J31" s="98">
        <v>4505</v>
      </c>
      <c r="K31" s="99">
        <v>1613381.52</v>
      </c>
      <c r="L31" s="99">
        <v>358.13</v>
      </c>
      <c r="M31" s="99">
        <v>362.49</v>
      </c>
      <c r="N31" s="98">
        <v>705</v>
      </c>
      <c r="O31" s="99">
        <v>242570.76</v>
      </c>
      <c r="P31" s="97">
        <v>344.07</v>
      </c>
      <c r="Q31" s="141">
        <v>348.95</v>
      </c>
    </row>
    <row r="32" spans="1:20" x14ac:dyDescent="0.3">
      <c r="A32" s="140" t="s">
        <v>454</v>
      </c>
      <c r="B32" s="98">
        <v>28154</v>
      </c>
      <c r="C32" s="99">
        <v>12696585.710000001</v>
      </c>
      <c r="D32" s="99">
        <v>450.97</v>
      </c>
      <c r="E32" s="99">
        <v>451.15</v>
      </c>
      <c r="F32" s="98">
        <v>10938</v>
      </c>
      <c r="G32" s="99">
        <v>4894007.72</v>
      </c>
      <c r="H32" s="99">
        <v>447.43</v>
      </c>
      <c r="I32" s="99">
        <v>446.87</v>
      </c>
      <c r="J32" s="98">
        <v>19758</v>
      </c>
      <c r="K32" s="99">
        <v>8784279.5099999998</v>
      </c>
      <c r="L32" s="99">
        <v>444.59</v>
      </c>
      <c r="M32" s="99">
        <v>434.49</v>
      </c>
      <c r="N32" s="98">
        <v>7059</v>
      </c>
      <c r="O32" s="99">
        <v>2957670.44</v>
      </c>
      <c r="P32" s="97">
        <v>418.99</v>
      </c>
      <c r="Q32" s="141">
        <v>418.95</v>
      </c>
    </row>
    <row r="33" spans="1:21" x14ac:dyDescent="0.3">
      <c r="A33" s="140" t="s">
        <v>455</v>
      </c>
      <c r="B33" s="98">
        <v>46193</v>
      </c>
      <c r="C33" s="99">
        <v>25511319.48</v>
      </c>
      <c r="D33" s="99">
        <v>552.28</v>
      </c>
      <c r="E33" s="99">
        <v>552.42999999999995</v>
      </c>
      <c r="F33" s="98">
        <v>3977</v>
      </c>
      <c r="G33" s="99">
        <v>2149655.27</v>
      </c>
      <c r="H33" s="99">
        <v>540.52</v>
      </c>
      <c r="I33" s="99">
        <v>535.29</v>
      </c>
      <c r="J33" s="98">
        <v>14406</v>
      </c>
      <c r="K33" s="99">
        <v>7896205.79</v>
      </c>
      <c r="L33" s="99">
        <v>548.12</v>
      </c>
      <c r="M33" s="99">
        <v>548</v>
      </c>
      <c r="N33" s="98">
        <v>2</v>
      </c>
      <c r="O33" s="99">
        <v>1191.54</v>
      </c>
      <c r="P33" s="97">
        <v>595.77</v>
      </c>
      <c r="Q33" s="141">
        <v>595.77</v>
      </c>
    </row>
    <row r="34" spans="1:21" x14ac:dyDescent="0.3">
      <c r="A34" s="140" t="s">
        <v>456</v>
      </c>
      <c r="B34" s="98">
        <v>63657</v>
      </c>
      <c r="C34" s="99">
        <v>41360223.469999999</v>
      </c>
      <c r="D34" s="99">
        <v>649.74</v>
      </c>
      <c r="E34" s="99">
        <v>648.85</v>
      </c>
      <c r="F34" s="98">
        <v>1593</v>
      </c>
      <c r="G34" s="99">
        <v>1030018.22</v>
      </c>
      <c r="H34" s="99">
        <v>646.59</v>
      </c>
      <c r="I34" s="99">
        <v>644.88</v>
      </c>
      <c r="J34" s="98">
        <v>13914</v>
      </c>
      <c r="K34" s="99">
        <v>8996869.5199999996</v>
      </c>
      <c r="L34" s="99">
        <v>646.61</v>
      </c>
      <c r="M34" s="99">
        <v>644.22</v>
      </c>
      <c r="N34" s="98">
        <v>13</v>
      </c>
      <c r="O34" s="99">
        <v>8046.35</v>
      </c>
      <c r="P34" s="97">
        <v>618.95000000000005</v>
      </c>
      <c r="Q34" s="141">
        <v>618.95000000000005</v>
      </c>
      <c r="S34" s="8"/>
    </row>
    <row r="35" spans="1:21" x14ac:dyDescent="0.3">
      <c r="A35" s="140" t="s">
        <v>457</v>
      </c>
      <c r="B35" s="98">
        <v>60657</v>
      </c>
      <c r="C35" s="99">
        <v>45538019.259999998</v>
      </c>
      <c r="D35" s="99">
        <v>750.75</v>
      </c>
      <c r="E35" s="99">
        <v>751</v>
      </c>
      <c r="F35" s="98">
        <v>1077</v>
      </c>
      <c r="G35" s="99">
        <v>805418.84</v>
      </c>
      <c r="H35" s="99">
        <v>747.84</v>
      </c>
      <c r="I35" s="99">
        <v>745.43</v>
      </c>
      <c r="J35" s="98">
        <v>8684</v>
      </c>
      <c r="K35" s="99">
        <v>6485415.5300000003</v>
      </c>
      <c r="L35" s="99">
        <v>746.82</v>
      </c>
      <c r="M35" s="99">
        <v>745.42</v>
      </c>
      <c r="N35" s="98">
        <v>0</v>
      </c>
      <c r="O35" s="99">
        <v>0</v>
      </c>
      <c r="P35" s="97">
        <v>0</v>
      </c>
      <c r="Q35" s="141" t="s">
        <v>430</v>
      </c>
    </row>
    <row r="36" spans="1:21" x14ac:dyDescent="0.3">
      <c r="A36" s="140" t="s">
        <v>458</v>
      </c>
      <c r="B36" s="98">
        <v>56858</v>
      </c>
      <c r="C36" s="99">
        <v>48276700.799999997</v>
      </c>
      <c r="D36" s="99">
        <v>849.07</v>
      </c>
      <c r="E36" s="99">
        <v>848.4</v>
      </c>
      <c r="F36" s="98">
        <v>890</v>
      </c>
      <c r="G36" s="99">
        <v>757392.08</v>
      </c>
      <c r="H36" s="99">
        <v>851</v>
      </c>
      <c r="I36" s="99">
        <v>851.08</v>
      </c>
      <c r="J36" s="98">
        <v>9779</v>
      </c>
      <c r="K36" s="99">
        <v>8318719.6600000001</v>
      </c>
      <c r="L36" s="99">
        <v>850.67</v>
      </c>
      <c r="M36" s="99">
        <v>846</v>
      </c>
      <c r="N36" s="98">
        <v>2532</v>
      </c>
      <c r="O36" s="99">
        <v>2145114.19</v>
      </c>
      <c r="P36" s="97">
        <v>847.2</v>
      </c>
      <c r="Q36" s="141">
        <v>846</v>
      </c>
    </row>
    <row r="37" spans="1:21" x14ac:dyDescent="0.3">
      <c r="A37" s="140" t="s">
        <v>459</v>
      </c>
      <c r="B37" s="98">
        <v>56795</v>
      </c>
      <c r="C37" s="99">
        <v>54033556.979999997</v>
      </c>
      <c r="D37" s="99">
        <v>951.38</v>
      </c>
      <c r="E37" s="99">
        <v>951.92</v>
      </c>
      <c r="F37" s="98">
        <v>905</v>
      </c>
      <c r="G37" s="99">
        <v>859136.37</v>
      </c>
      <c r="H37" s="99">
        <v>949.32</v>
      </c>
      <c r="I37" s="99">
        <v>948.21</v>
      </c>
      <c r="J37" s="98">
        <v>6215</v>
      </c>
      <c r="K37" s="99">
        <v>5912554.0800000001</v>
      </c>
      <c r="L37" s="99">
        <v>951.34</v>
      </c>
      <c r="M37" s="99">
        <v>950.83</v>
      </c>
      <c r="N37" s="98">
        <v>6</v>
      </c>
      <c r="O37" s="99">
        <v>5613.73</v>
      </c>
      <c r="P37" s="97">
        <v>935.62</v>
      </c>
      <c r="Q37" s="141">
        <v>931.28</v>
      </c>
      <c r="S37" s="8"/>
    </row>
    <row r="38" spans="1:21" x14ac:dyDescent="0.3">
      <c r="A38" s="140" t="s">
        <v>437</v>
      </c>
      <c r="B38" s="98">
        <v>322945</v>
      </c>
      <c r="C38" s="99">
        <v>406022799.94</v>
      </c>
      <c r="D38" s="99">
        <v>1257.25</v>
      </c>
      <c r="E38" s="99">
        <v>1263.8800000000001</v>
      </c>
      <c r="F38" s="98">
        <v>2993</v>
      </c>
      <c r="G38" s="99">
        <v>3644785.19</v>
      </c>
      <c r="H38" s="99">
        <v>1217.77</v>
      </c>
      <c r="I38" s="99">
        <v>1212.93</v>
      </c>
      <c r="J38" s="98">
        <v>18385</v>
      </c>
      <c r="K38" s="99">
        <v>22232245.41</v>
      </c>
      <c r="L38" s="99">
        <v>1209.26</v>
      </c>
      <c r="M38" s="99">
        <v>1190.6199999999999</v>
      </c>
      <c r="N38" s="98">
        <v>4</v>
      </c>
      <c r="O38" s="99">
        <v>5088.7299999999996</v>
      </c>
      <c r="P38" s="97">
        <v>1272.18</v>
      </c>
      <c r="Q38" s="141">
        <v>1264.95</v>
      </c>
    </row>
    <row r="39" spans="1:21" x14ac:dyDescent="0.3">
      <c r="A39" s="140" t="s">
        <v>438</v>
      </c>
      <c r="B39" s="98">
        <v>226205</v>
      </c>
      <c r="C39" s="99">
        <v>387851231.19</v>
      </c>
      <c r="D39" s="99">
        <v>1714.6</v>
      </c>
      <c r="E39" s="99">
        <v>1699.69</v>
      </c>
      <c r="F39" s="98">
        <v>869</v>
      </c>
      <c r="G39" s="99">
        <v>1480769.34</v>
      </c>
      <c r="H39" s="99">
        <v>1703.99</v>
      </c>
      <c r="I39" s="99">
        <v>1678.16</v>
      </c>
      <c r="J39" s="98">
        <v>5037</v>
      </c>
      <c r="K39" s="99">
        <v>8536058.3100000005</v>
      </c>
      <c r="L39" s="99">
        <v>1694.67</v>
      </c>
      <c r="M39" s="99">
        <v>1672.9</v>
      </c>
      <c r="N39" s="98">
        <v>11</v>
      </c>
      <c r="O39" s="99">
        <v>19662.28</v>
      </c>
      <c r="P39" s="97">
        <v>1787.48</v>
      </c>
      <c r="Q39" s="141">
        <v>1787.48</v>
      </c>
    </row>
    <row r="40" spans="1:21" x14ac:dyDescent="0.3">
      <c r="A40" s="140" t="s">
        <v>439</v>
      </c>
      <c r="B40" s="98">
        <v>80860</v>
      </c>
      <c r="C40" s="99">
        <v>178906682.94999999</v>
      </c>
      <c r="D40" s="99">
        <v>2212.5500000000002</v>
      </c>
      <c r="E40" s="99">
        <v>2196.84</v>
      </c>
      <c r="F40" s="98">
        <v>226</v>
      </c>
      <c r="G40" s="99">
        <v>495972.3</v>
      </c>
      <c r="H40" s="99">
        <v>2194.5700000000002</v>
      </c>
      <c r="I40" s="99">
        <v>2168.9899999999998</v>
      </c>
      <c r="J40" s="98">
        <v>1117</v>
      </c>
      <c r="K40" s="99">
        <v>2445822.21</v>
      </c>
      <c r="L40" s="99">
        <v>2189.63</v>
      </c>
      <c r="M40" s="99">
        <v>2160.48</v>
      </c>
      <c r="N40" s="98">
        <v>0</v>
      </c>
      <c r="O40" s="99">
        <v>0</v>
      </c>
      <c r="P40" s="97">
        <v>0</v>
      </c>
      <c r="Q40" s="141" t="s">
        <v>430</v>
      </c>
    </row>
    <row r="41" spans="1:21" x14ac:dyDescent="0.3">
      <c r="A41" s="140" t="s">
        <v>486</v>
      </c>
      <c r="B41" s="98">
        <v>36905</v>
      </c>
      <c r="C41" s="99">
        <v>100478822.8</v>
      </c>
      <c r="D41" s="99">
        <v>2722.63</v>
      </c>
      <c r="E41" s="99">
        <v>2709.71</v>
      </c>
      <c r="F41" s="98">
        <v>71</v>
      </c>
      <c r="G41" s="99">
        <v>190158.27</v>
      </c>
      <c r="H41" s="99">
        <v>2678.29</v>
      </c>
      <c r="I41" s="99">
        <v>2632.77</v>
      </c>
      <c r="J41" s="98">
        <v>324</v>
      </c>
      <c r="K41" s="99">
        <v>875515.37</v>
      </c>
      <c r="L41" s="99">
        <v>2702.21</v>
      </c>
      <c r="M41" s="99">
        <v>2681.16</v>
      </c>
      <c r="N41" s="98">
        <v>0</v>
      </c>
      <c r="O41" s="99">
        <v>0</v>
      </c>
      <c r="P41" s="97">
        <v>0</v>
      </c>
      <c r="Q41" s="141" t="s">
        <v>430</v>
      </c>
    </row>
    <row r="42" spans="1:21" x14ac:dyDescent="0.3">
      <c r="A42" s="140" t="s">
        <v>487</v>
      </c>
      <c r="B42" s="98">
        <v>16717</v>
      </c>
      <c r="C42" s="99">
        <v>53897269.789999999</v>
      </c>
      <c r="D42" s="99">
        <v>3224.1</v>
      </c>
      <c r="E42" s="99">
        <v>3212.05</v>
      </c>
      <c r="F42" s="98">
        <v>22</v>
      </c>
      <c r="G42" s="99">
        <v>70620.97</v>
      </c>
      <c r="H42" s="99">
        <v>3210.04</v>
      </c>
      <c r="I42" s="99">
        <v>3165.62</v>
      </c>
      <c r="J42" s="98">
        <v>114</v>
      </c>
      <c r="K42" s="99">
        <v>363658.65</v>
      </c>
      <c r="L42" s="99">
        <v>3189.99</v>
      </c>
      <c r="M42" s="99">
        <v>3153.03</v>
      </c>
      <c r="N42" s="98">
        <v>0</v>
      </c>
      <c r="O42" s="99">
        <v>0</v>
      </c>
      <c r="P42" s="97">
        <v>0</v>
      </c>
      <c r="Q42" s="141" t="s">
        <v>430</v>
      </c>
    </row>
    <row r="43" spans="1:21" x14ac:dyDescent="0.3">
      <c r="A43" s="140" t="s">
        <v>488</v>
      </c>
      <c r="B43" s="98">
        <v>8327</v>
      </c>
      <c r="C43" s="99">
        <v>31001131.559999999</v>
      </c>
      <c r="D43" s="99">
        <v>3722.97</v>
      </c>
      <c r="E43" s="99">
        <v>3709.85</v>
      </c>
      <c r="F43" s="98">
        <v>6</v>
      </c>
      <c r="G43" s="99">
        <v>22526.1</v>
      </c>
      <c r="H43" s="99">
        <v>3754.35</v>
      </c>
      <c r="I43" s="99">
        <v>3818.13</v>
      </c>
      <c r="J43" s="98">
        <v>34</v>
      </c>
      <c r="K43" s="99">
        <v>126855.34</v>
      </c>
      <c r="L43" s="99">
        <v>3731.04</v>
      </c>
      <c r="M43" s="99">
        <v>3735.24</v>
      </c>
      <c r="N43" s="98">
        <v>0</v>
      </c>
      <c r="O43" s="99">
        <v>0</v>
      </c>
      <c r="P43" s="97">
        <v>0</v>
      </c>
      <c r="Q43" s="141" t="s">
        <v>430</v>
      </c>
      <c r="S43" s="8"/>
      <c r="U43" s="8"/>
    </row>
    <row r="44" spans="1:21" ht="15" thickBot="1" x14ac:dyDescent="0.35">
      <c r="A44" s="142" t="s">
        <v>489</v>
      </c>
      <c r="B44" s="143">
        <v>8239</v>
      </c>
      <c r="C44" s="144">
        <v>38821528.609999999</v>
      </c>
      <c r="D44" s="144">
        <v>4711.92</v>
      </c>
      <c r="E44" s="144">
        <v>4541.41</v>
      </c>
      <c r="F44" s="143">
        <v>6</v>
      </c>
      <c r="G44" s="144">
        <v>31840.6</v>
      </c>
      <c r="H44" s="144">
        <v>5306.77</v>
      </c>
      <c r="I44" s="144">
        <v>4685.71</v>
      </c>
      <c r="J44" s="143">
        <v>17</v>
      </c>
      <c r="K44" s="144">
        <v>81486.820000000007</v>
      </c>
      <c r="L44" s="144">
        <v>4793.34</v>
      </c>
      <c r="M44" s="144">
        <v>4576.8500000000004</v>
      </c>
      <c r="N44" s="143">
        <v>0</v>
      </c>
      <c r="O44" s="144">
        <v>0</v>
      </c>
      <c r="P44" s="145">
        <v>0</v>
      </c>
      <c r="Q44" s="146" t="s">
        <v>430</v>
      </c>
    </row>
    <row r="45" spans="1:21" ht="16.2" thickBot="1" x14ac:dyDescent="0.35">
      <c r="A45" s="136" t="s">
        <v>527</v>
      </c>
      <c r="B45" s="137">
        <v>1042033</v>
      </c>
      <c r="C45" s="138">
        <v>1429347293.73</v>
      </c>
      <c r="D45" s="138">
        <v>1371.69</v>
      </c>
      <c r="E45" s="138">
        <v>1288.08</v>
      </c>
      <c r="F45" s="137">
        <v>34424</v>
      </c>
      <c r="G45" s="138">
        <v>18781232.59</v>
      </c>
      <c r="H45" s="138">
        <v>545.59</v>
      </c>
      <c r="I45" s="138">
        <v>446.87</v>
      </c>
      <c r="J45" s="137">
        <v>104330</v>
      </c>
      <c r="K45" s="138">
        <v>83024841.599999994</v>
      </c>
      <c r="L45" s="138">
        <v>795.79</v>
      </c>
      <c r="M45" s="138">
        <v>678.53</v>
      </c>
      <c r="N45" s="137">
        <v>12252</v>
      </c>
      <c r="O45" s="138">
        <v>5728536.8300000001</v>
      </c>
      <c r="P45" s="139">
        <v>467.56</v>
      </c>
      <c r="Q45" s="245">
        <v>418.95</v>
      </c>
      <c r="S45" s="8"/>
      <c r="T45" s="9"/>
    </row>
    <row r="46" spans="1:21" x14ac:dyDescent="0.3">
      <c r="B46" s="200"/>
      <c r="C46" s="200"/>
      <c r="D46" s="200"/>
      <c r="E46" s="200"/>
      <c r="F46" s="200"/>
      <c r="G46" s="200"/>
      <c r="H46" s="200"/>
      <c r="I46" s="200"/>
      <c r="J46" s="200"/>
      <c r="K46" s="200"/>
      <c r="L46" s="200"/>
      <c r="M46" s="200"/>
      <c r="N46" s="200"/>
      <c r="O46" s="200"/>
      <c r="P46" s="200"/>
      <c r="Q46" s="200"/>
    </row>
    <row r="47" spans="1:21" ht="15.6" x14ac:dyDescent="0.3">
      <c r="A47" s="443" t="s">
        <v>806</v>
      </c>
      <c r="B47" s="443"/>
      <c r="C47" s="443"/>
      <c r="D47" s="443"/>
      <c r="E47" s="443"/>
      <c r="F47" s="443"/>
      <c r="G47" s="443"/>
      <c r="H47" s="443"/>
      <c r="I47" s="443"/>
      <c r="J47" s="443"/>
      <c r="K47" s="443"/>
      <c r="L47" s="443"/>
      <c r="M47" s="443"/>
      <c r="N47" s="443"/>
      <c r="O47" s="443"/>
      <c r="P47" s="443"/>
      <c r="Q47" s="443"/>
      <c r="U47" s="8"/>
    </row>
    <row r="48" spans="1:21" ht="15" thickBot="1" x14ac:dyDescent="0.35">
      <c r="T48" s="8"/>
    </row>
    <row r="49" spans="1:19" x14ac:dyDescent="0.3">
      <c r="A49" s="444" t="s">
        <v>18</v>
      </c>
      <c r="B49" s="446" t="s">
        <v>5</v>
      </c>
      <c r="C49" s="447"/>
      <c r="D49" s="447"/>
      <c r="E49" s="448"/>
      <c r="F49" s="446" t="s">
        <v>6</v>
      </c>
      <c r="G49" s="447"/>
      <c r="H49" s="447"/>
      <c r="I49" s="448"/>
      <c r="J49" s="446" t="s">
        <v>19</v>
      </c>
      <c r="K49" s="447"/>
      <c r="L49" s="447"/>
      <c r="M49" s="448"/>
      <c r="N49" s="446" t="s">
        <v>20</v>
      </c>
      <c r="O49" s="447"/>
      <c r="P49" s="447"/>
      <c r="Q49" s="449"/>
    </row>
    <row r="50" spans="1:19" ht="15" thickBot="1" x14ac:dyDescent="0.35">
      <c r="A50" s="445"/>
      <c r="B50" s="155" t="s">
        <v>1</v>
      </c>
      <c r="C50" s="156" t="s">
        <v>50</v>
      </c>
      <c r="D50" s="156" t="s">
        <v>21</v>
      </c>
      <c r="E50" s="156" t="s">
        <v>432</v>
      </c>
      <c r="F50" s="155" t="s">
        <v>1</v>
      </c>
      <c r="G50" s="156" t="s">
        <v>50</v>
      </c>
      <c r="H50" s="156" t="s">
        <v>21</v>
      </c>
      <c r="I50" s="156" t="s">
        <v>432</v>
      </c>
      <c r="J50" s="155" t="s">
        <v>1</v>
      </c>
      <c r="K50" s="156" t="s">
        <v>50</v>
      </c>
      <c r="L50" s="156" t="s">
        <v>21</v>
      </c>
      <c r="M50" s="156" t="s">
        <v>432</v>
      </c>
      <c r="N50" s="155" t="s">
        <v>1</v>
      </c>
      <c r="O50" s="156" t="s">
        <v>50</v>
      </c>
      <c r="P50" s="156" t="s">
        <v>21</v>
      </c>
      <c r="Q50" s="157" t="s">
        <v>432</v>
      </c>
    </row>
    <row r="51" spans="1:19" x14ac:dyDescent="0.3">
      <c r="A51" s="158" t="s">
        <v>450</v>
      </c>
      <c r="B51" s="159">
        <v>8795</v>
      </c>
      <c r="C51" s="160">
        <v>514033.05</v>
      </c>
      <c r="D51" s="160">
        <v>58.45</v>
      </c>
      <c r="E51" s="160">
        <v>59.85</v>
      </c>
      <c r="F51" s="159">
        <v>4529</v>
      </c>
      <c r="G51" s="160">
        <v>293443.32</v>
      </c>
      <c r="H51" s="160">
        <v>64.790000000000006</v>
      </c>
      <c r="I51" s="160">
        <v>72.62</v>
      </c>
      <c r="J51" s="159">
        <v>372</v>
      </c>
      <c r="K51" s="160">
        <v>22605.52</v>
      </c>
      <c r="L51" s="160">
        <v>60.77</v>
      </c>
      <c r="M51" s="160">
        <v>61.72</v>
      </c>
      <c r="N51" s="159">
        <v>497</v>
      </c>
      <c r="O51" s="160">
        <v>40235.339999999997</v>
      </c>
      <c r="P51" s="161">
        <v>80.959999999999994</v>
      </c>
      <c r="Q51" s="162">
        <v>80.95</v>
      </c>
    </row>
    <row r="52" spans="1:19" x14ac:dyDescent="0.3">
      <c r="A52" s="163" t="s">
        <v>451</v>
      </c>
      <c r="B52" s="101">
        <v>9247</v>
      </c>
      <c r="C52" s="102">
        <v>1363775.82</v>
      </c>
      <c r="D52" s="102">
        <v>147.47999999999999</v>
      </c>
      <c r="E52" s="102">
        <v>146.49</v>
      </c>
      <c r="F52" s="101">
        <v>5682</v>
      </c>
      <c r="G52" s="102">
        <v>833645.53</v>
      </c>
      <c r="H52" s="102">
        <v>146.72</v>
      </c>
      <c r="I52" s="102">
        <v>147.22</v>
      </c>
      <c r="J52" s="101">
        <v>335</v>
      </c>
      <c r="K52" s="102">
        <v>48549.48</v>
      </c>
      <c r="L52" s="102">
        <v>144.91999999999999</v>
      </c>
      <c r="M52" s="102">
        <v>141.43</v>
      </c>
      <c r="N52" s="101">
        <v>1507</v>
      </c>
      <c r="O52" s="102">
        <v>238065.24</v>
      </c>
      <c r="P52" s="100">
        <v>157.97</v>
      </c>
      <c r="Q52" s="164">
        <v>166.27</v>
      </c>
    </row>
    <row r="53" spans="1:19" x14ac:dyDescent="0.3">
      <c r="A53" s="163" t="s">
        <v>452</v>
      </c>
      <c r="B53" s="101">
        <v>6581</v>
      </c>
      <c r="C53" s="102">
        <v>1627448.28</v>
      </c>
      <c r="D53" s="102">
        <v>247.29</v>
      </c>
      <c r="E53" s="102">
        <v>246.35</v>
      </c>
      <c r="F53" s="101">
        <v>9391</v>
      </c>
      <c r="G53" s="102">
        <v>2265584.2000000002</v>
      </c>
      <c r="H53" s="102">
        <v>241.25</v>
      </c>
      <c r="I53" s="102">
        <v>232.87</v>
      </c>
      <c r="J53" s="101">
        <v>1234</v>
      </c>
      <c r="K53" s="102">
        <v>328014.3</v>
      </c>
      <c r="L53" s="102">
        <v>265.81</v>
      </c>
      <c r="M53" s="102">
        <v>268.02999999999997</v>
      </c>
      <c r="N53" s="101">
        <v>1846</v>
      </c>
      <c r="O53" s="102">
        <v>456769.38</v>
      </c>
      <c r="P53" s="100">
        <v>247.44</v>
      </c>
      <c r="Q53" s="164">
        <v>240.09</v>
      </c>
    </row>
    <row r="54" spans="1:19" x14ac:dyDescent="0.3">
      <c r="A54" s="163" t="s">
        <v>453</v>
      </c>
      <c r="B54" s="101">
        <v>11613</v>
      </c>
      <c r="C54" s="102">
        <v>4214904.6100000003</v>
      </c>
      <c r="D54" s="102">
        <v>362.95</v>
      </c>
      <c r="E54" s="102">
        <v>369.05</v>
      </c>
      <c r="F54" s="101">
        <v>6911</v>
      </c>
      <c r="G54" s="102">
        <v>2525791.65</v>
      </c>
      <c r="H54" s="102">
        <v>365.47</v>
      </c>
      <c r="I54" s="102">
        <v>383.81</v>
      </c>
      <c r="J54" s="101">
        <v>5998</v>
      </c>
      <c r="K54" s="102">
        <v>2148213.66</v>
      </c>
      <c r="L54" s="102">
        <v>358.15</v>
      </c>
      <c r="M54" s="102">
        <v>363.87</v>
      </c>
      <c r="N54" s="101">
        <v>1482</v>
      </c>
      <c r="O54" s="102">
        <v>510503.67</v>
      </c>
      <c r="P54" s="100">
        <v>344.47</v>
      </c>
      <c r="Q54" s="164">
        <v>348.95</v>
      </c>
      <c r="S54" s="8"/>
    </row>
    <row r="55" spans="1:19" x14ac:dyDescent="0.3">
      <c r="A55" s="163" t="s">
        <v>454</v>
      </c>
      <c r="B55" s="101">
        <v>71399</v>
      </c>
      <c r="C55" s="102">
        <v>32022659.710000001</v>
      </c>
      <c r="D55" s="102">
        <v>448.5</v>
      </c>
      <c r="E55" s="102">
        <v>446.47</v>
      </c>
      <c r="F55" s="101">
        <v>56901</v>
      </c>
      <c r="G55" s="102">
        <v>25463204.93</v>
      </c>
      <c r="H55" s="102">
        <v>447.5</v>
      </c>
      <c r="I55" s="102">
        <v>446.87</v>
      </c>
      <c r="J55" s="101">
        <v>19919</v>
      </c>
      <c r="K55" s="102">
        <v>8831270.2699999996</v>
      </c>
      <c r="L55" s="102">
        <v>443.36</v>
      </c>
      <c r="M55" s="102">
        <v>430.45</v>
      </c>
      <c r="N55" s="101">
        <v>8566</v>
      </c>
      <c r="O55" s="102">
        <v>3588791.33</v>
      </c>
      <c r="P55" s="100">
        <v>418.96</v>
      </c>
      <c r="Q55" s="164">
        <v>418.95</v>
      </c>
    </row>
    <row r="56" spans="1:19" x14ac:dyDescent="0.3">
      <c r="A56" s="163" t="s">
        <v>455</v>
      </c>
      <c r="B56" s="101">
        <v>98289</v>
      </c>
      <c r="C56" s="102">
        <v>54062467.840000004</v>
      </c>
      <c r="D56" s="102">
        <v>550.04</v>
      </c>
      <c r="E56" s="102">
        <v>548.88</v>
      </c>
      <c r="F56" s="101">
        <v>52983</v>
      </c>
      <c r="G56" s="102">
        <v>29166830.890000001</v>
      </c>
      <c r="H56" s="102">
        <v>550.49</v>
      </c>
      <c r="I56" s="102">
        <v>547.66999999999996</v>
      </c>
      <c r="J56" s="101">
        <v>12782</v>
      </c>
      <c r="K56" s="102">
        <v>7013237.0999999996</v>
      </c>
      <c r="L56" s="102">
        <v>548.67999999999995</v>
      </c>
      <c r="M56" s="102">
        <v>551.89</v>
      </c>
      <c r="N56" s="101">
        <v>1</v>
      </c>
      <c r="O56" s="102">
        <v>595.77</v>
      </c>
      <c r="P56" s="100">
        <v>595.77</v>
      </c>
      <c r="Q56" s="164">
        <v>595.77</v>
      </c>
    </row>
    <row r="57" spans="1:19" x14ac:dyDescent="0.3">
      <c r="A57" s="163" t="s">
        <v>456</v>
      </c>
      <c r="B57" s="101">
        <v>107217</v>
      </c>
      <c r="C57" s="102">
        <v>69330439.849999994</v>
      </c>
      <c r="D57" s="102">
        <v>646.64</v>
      </c>
      <c r="E57" s="102">
        <v>644.29999999999995</v>
      </c>
      <c r="F57" s="101">
        <v>33642</v>
      </c>
      <c r="G57" s="102">
        <v>21807911.039999999</v>
      </c>
      <c r="H57" s="102">
        <v>648.23</v>
      </c>
      <c r="I57" s="102">
        <v>647.61</v>
      </c>
      <c r="J57" s="101">
        <v>8650</v>
      </c>
      <c r="K57" s="102">
        <v>5549920.7400000002</v>
      </c>
      <c r="L57" s="102">
        <v>641.61</v>
      </c>
      <c r="M57" s="102">
        <v>638.72</v>
      </c>
      <c r="N57" s="101">
        <v>1</v>
      </c>
      <c r="O57" s="102">
        <v>676.8</v>
      </c>
      <c r="P57" s="100">
        <v>676.8</v>
      </c>
      <c r="Q57" s="164">
        <v>676.8</v>
      </c>
      <c r="S57" s="8"/>
    </row>
    <row r="58" spans="1:19" x14ac:dyDescent="0.3">
      <c r="A58" s="163" t="s">
        <v>457</v>
      </c>
      <c r="B58" s="101">
        <v>71923</v>
      </c>
      <c r="C58" s="102">
        <v>53752936.119999997</v>
      </c>
      <c r="D58" s="102">
        <v>747.37</v>
      </c>
      <c r="E58" s="102">
        <v>746.11</v>
      </c>
      <c r="F58" s="101">
        <v>28198</v>
      </c>
      <c r="G58" s="102">
        <v>21123466.789999999</v>
      </c>
      <c r="H58" s="102">
        <v>749.11</v>
      </c>
      <c r="I58" s="102">
        <v>749.04</v>
      </c>
      <c r="J58" s="101">
        <v>3683</v>
      </c>
      <c r="K58" s="102">
        <v>2744066.74</v>
      </c>
      <c r="L58" s="102">
        <v>745.06</v>
      </c>
      <c r="M58" s="102">
        <v>741.9</v>
      </c>
      <c r="N58" s="101">
        <v>0</v>
      </c>
      <c r="O58" s="102">
        <v>0</v>
      </c>
      <c r="P58" s="100">
        <v>0</v>
      </c>
      <c r="Q58" s="164" t="s">
        <v>430</v>
      </c>
    </row>
    <row r="59" spans="1:19" x14ac:dyDescent="0.3">
      <c r="A59" s="163" t="s">
        <v>458</v>
      </c>
      <c r="B59" s="101">
        <v>52105</v>
      </c>
      <c r="C59" s="102">
        <v>44223012.210000001</v>
      </c>
      <c r="D59" s="102">
        <v>848.73</v>
      </c>
      <c r="E59" s="102">
        <v>847.93</v>
      </c>
      <c r="F59" s="101">
        <v>26300</v>
      </c>
      <c r="G59" s="102">
        <v>22380290.300000001</v>
      </c>
      <c r="H59" s="102">
        <v>850.96</v>
      </c>
      <c r="I59" s="102">
        <v>849.61</v>
      </c>
      <c r="J59" s="101">
        <v>4798</v>
      </c>
      <c r="K59" s="102">
        <v>4067516.3</v>
      </c>
      <c r="L59" s="102">
        <v>847.75</v>
      </c>
      <c r="M59" s="102">
        <v>846</v>
      </c>
      <c r="N59" s="101">
        <v>3605</v>
      </c>
      <c r="O59" s="102">
        <v>3052558.46</v>
      </c>
      <c r="P59" s="100">
        <v>846.76</v>
      </c>
      <c r="Q59" s="164">
        <v>846</v>
      </c>
    </row>
    <row r="60" spans="1:19" x14ac:dyDescent="0.3">
      <c r="A60" s="163" t="s">
        <v>459</v>
      </c>
      <c r="B60" s="101">
        <v>50143</v>
      </c>
      <c r="C60" s="102">
        <v>47689110.07</v>
      </c>
      <c r="D60" s="102">
        <v>951.06</v>
      </c>
      <c r="E60" s="102">
        <v>951.89</v>
      </c>
      <c r="F60" s="101">
        <v>24175</v>
      </c>
      <c r="G60" s="102">
        <v>23023663.219999999</v>
      </c>
      <c r="H60" s="102">
        <v>952.37</v>
      </c>
      <c r="I60" s="102">
        <v>953.56</v>
      </c>
      <c r="J60" s="101">
        <v>1523</v>
      </c>
      <c r="K60" s="102">
        <v>1447119.22</v>
      </c>
      <c r="L60" s="102">
        <v>950.18</v>
      </c>
      <c r="M60" s="102">
        <v>950.56</v>
      </c>
      <c r="N60" s="101">
        <v>0</v>
      </c>
      <c r="O60" s="102">
        <v>0</v>
      </c>
      <c r="P60" s="100">
        <v>0</v>
      </c>
      <c r="Q60" s="164" t="s">
        <v>430</v>
      </c>
    </row>
    <row r="61" spans="1:19" x14ac:dyDescent="0.3">
      <c r="A61" s="163" t="s">
        <v>437</v>
      </c>
      <c r="B61" s="101">
        <v>234305</v>
      </c>
      <c r="C61" s="102">
        <v>292003916.88</v>
      </c>
      <c r="D61" s="102">
        <v>1246.26</v>
      </c>
      <c r="E61" s="102">
        <v>1244.24</v>
      </c>
      <c r="F61" s="101">
        <v>72499</v>
      </c>
      <c r="G61" s="102">
        <v>87154724.329999998</v>
      </c>
      <c r="H61" s="102">
        <v>1202.1500000000001</v>
      </c>
      <c r="I61" s="102">
        <v>1184.32</v>
      </c>
      <c r="J61" s="101">
        <v>7792</v>
      </c>
      <c r="K61" s="102">
        <v>9690398.2200000007</v>
      </c>
      <c r="L61" s="102">
        <v>1243.6300000000001</v>
      </c>
      <c r="M61" s="102">
        <v>1264.95</v>
      </c>
      <c r="N61" s="101">
        <v>2</v>
      </c>
      <c r="O61" s="102">
        <v>2398.23</v>
      </c>
      <c r="P61" s="100">
        <v>1199.1199999999999</v>
      </c>
      <c r="Q61" s="164">
        <v>1199.1199999999999</v>
      </c>
    </row>
    <row r="62" spans="1:19" x14ac:dyDescent="0.3">
      <c r="A62" s="163" t="s">
        <v>438</v>
      </c>
      <c r="B62" s="101">
        <v>124589</v>
      </c>
      <c r="C62" s="102">
        <v>211439269.96000001</v>
      </c>
      <c r="D62" s="102">
        <v>1697.09</v>
      </c>
      <c r="E62" s="102">
        <v>1669.54</v>
      </c>
      <c r="F62" s="101">
        <v>15903</v>
      </c>
      <c r="G62" s="102">
        <v>26752125.379999999</v>
      </c>
      <c r="H62" s="102">
        <v>1682.21</v>
      </c>
      <c r="I62" s="102">
        <v>1651.73</v>
      </c>
      <c r="J62" s="101">
        <v>1408</v>
      </c>
      <c r="K62" s="102">
        <v>2353483.29</v>
      </c>
      <c r="L62" s="102">
        <v>1671.51</v>
      </c>
      <c r="M62" s="102">
        <v>1633.45</v>
      </c>
      <c r="N62" s="101">
        <v>9</v>
      </c>
      <c r="O62" s="102">
        <v>16087.32</v>
      </c>
      <c r="P62" s="100">
        <v>1787.48</v>
      </c>
      <c r="Q62" s="164">
        <v>1787.48</v>
      </c>
    </row>
    <row r="63" spans="1:19" x14ac:dyDescent="0.3">
      <c r="A63" s="163" t="s">
        <v>439</v>
      </c>
      <c r="B63" s="101">
        <v>41037</v>
      </c>
      <c r="C63" s="102">
        <v>90804275.280000001</v>
      </c>
      <c r="D63" s="102">
        <v>2212.7399999999998</v>
      </c>
      <c r="E63" s="102">
        <v>2194.5500000000002</v>
      </c>
      <c r="F63" s="101">
        <v>3329</v>
      </c>
      <c r="G63" s="102">
        <v>7306986.4699999997</v>
      </c>
      <c r="H63" s="102">
        <v>2194.9499999999998</v>
      </c>
      <c r="I63" s="102">
        <v>2173.16</v>
      </c>
      <c r="J63" s="101">
        <v>250</v>
      </c>
      <c r="K63" s="102">
        <v>543870.17000000004</v>
      </c>
      <c r="L63" s="102">
        <v>2175.48</v>
      </c>
      <c r="M63" s="102">
        <v>2147.5</v>
      </c>
      <c r="N63" s="101">
        <v>0</v>
      </c>
      <c r="O63" s="102">
        <v>0</v>
      </c>
      <c r="P63" s="100">
        <v>0</v>
      </c>
      <c r="Q63" s="164" t="s">
        <v>430</v>
      </c>
    </row>
    <row r="64" spans="1:19" x14ac:dyDescent="0.3">
      <c r="A64" s="163" t="s">
        <v>486</v>
      </c>
      <c r="B64" s="101">
        <v>17666</v>
      </c>
      <c r="C64" s="102">
        <v>47961756.18</v>
      </c>
      <c r="D64" s="102">
        <v>2714.92</v>
      </c>
      <c r="E64" s="102">
        <v>2699.12</v>
      </c>
      <c r="F64" s="101">
        <v>881</v>
      </c>
      <c r="G64" s="102">
        <v>2373553.91</v>
      </c>
      <c r="H64" s="102">
        <v>2694.16</v>
      </c>
      <c r="I64" s="102">
        <v>2672.57</v>
      </c>
      <c r="J64" s="101">
        <v>55</v>
      </c>
      <c r="K64" s="102">
        <v>149444.29999999999</v>
      </c>
      <c r="L64" s="102">
        <v>2717.17</v>
      </c>
      <c r="M64" s="102">
        <v>2693.06</v>
      </c>
      <c r="N64" s="101">
        <v>0</v>
      </c>
      <c r="O64" s="102">
        <v>0</v>
      </c>
      <c r="P64" s="100">
        <v>0</v>
      </c>
      <c r="Q64" s="164" t="s">
        <v>430</v>
      </c>
    </row>
    <row r="65" spans="1:20" x14ac:dyDescent="0.3">
      <c r="A65" s="163" t="s">
        <v>487</v>
      </c>
      <c r="B65" s="101">
        <v>7127</v>
      </c>
      <c r="C65" s="102">
        <v>22907209</v>
      </c>
      <c r="D65" s="102">
        <v>3214.14</v>
      </c>
      <c r="E65" s="102">
        <v>3197.44</v>
      </c>
      <c r="F65" s="101">
        <v>278</v>
      </c>
      <c r="G65" s="102">
        <v>894411.43</v>
      </c>
      <c r="H65" s="102">
        <v>3217.31</v>
      </c>
      <c r="I65" s="102">
        <v>3197.59</v>
      </c>
      <c r="J65" s="101">
        <v>15</v>
      </c>
      <c r="K65" s="102">
        <v>48576.37</v>
      </c>
      <c r="L65" s="102">
        <v>3238.42</v>
      </c>
      <c r="M65" s="102">
        <v>3191.16</v>
      </c>
      <c r="N65" s="101">
        <v>0</v>
      </c>
      <c r="O65" s="102">
        <v>0</v>
      </c>
      <c r="P65" s="100">
        <v>0</v>
      </c>
      <c r="Q65" s="164" t="s">
        <v>430</v>
      </c>
    </row>
    <row r="66" spans="1:20" x14ac:dyDescent="0.3">
      <c r="A66" s="163" t="s">
        <v>488</v>
      </c>
      <c r="B66" s="101">
        <v>3185</v>
      </c>
      <c r="C66" s="102">
        <v>11858163.289999999</v>
      </c>
      <c r="D66" s="102">
        <v>3723.13</v>
      </c>
      <c r="E66" s="102">
        <v>3712.15</v>
      </c>
      <c r="F66" s="101">
        <v>138</v>
      </c>
      <c r="G66" s="102">
        <v>516238.6</v>
      </c>
      <c r="H66" s="102">
        <v>3740.86</v>
      </c>
      <c r="I66" s="102">
        <v>3735.11</v>
      </c>
      <c r="J66" s="101">
        <v>3</v>
      </c>
      <c r="K66" s="102">
        <v>10851.4</v>
      </c>
      <c r="L66" s="102">
        <v>3617.13</v>
      </c>
      <c r="M66" s="102">
        <v>3558.35</v>
      </c>
      <c r="N66" s="101">
        <v>0</v>
      </c>
      <c r="O66" s="102">
        <v>0</v>
      </c>
      <c r="P66" s="100">
        <v>0</v>
      </c>
      <c r="Q66" s="164" t="s">
        <v>430</v>
      </c>
    </row>
    <row r="67" spans="1:20" ht="15" thickBot="1" x14ac:dyDescent="0.35">
      <c r="A67" s="165" t="s">
        <v>489</v>
      </c>
      <c r="B67" s="166">
        <v>3218</v>
      </c>
      <c r="C67" s="167">
        <v>15130154.210000001</v>
      </c>
      <c r="D67" s="167">
        <v>4701.7299999999996</v>
      </c>
      <c r="E67" s="167">
        <v>4517.8</v>
      </c>
      <c r="F67" s="166">
        <v>68</v>
      </c>
      <c r="G67" s="167">
        <v>305611.23</v>
      </c>
      <c r="H67" s="167">
        <v>4494.28</v>
      </c>
      <c r="I67" s="167">
        <v>4311.76</v>
      </c>
      <c r="J67" s="166">
        <v>5</v>
      </c>
      <c r="K67" s="167">
        <v>21273.34</v>
      </c>
      <c r="L67" s="167">
        <v>4254.67</v>
      </c>
      <c r="M67" s="167">
        <v>4236.38</v>
      </c>
      <c r="N67" s="166">
        <v>0</v>
      </c>
      <c r="O67" s="167">
        <v>0</v>
      </c>
      <c r="P67" s="168">
        <v>0</v>
      </c>
      <c r="Q67" s="169" t="s">
        <v>430</v>
      </c>
    </row>
    <row r="68" spans="1:20" ht="16.2" thickBot="1" x14ac:dyDescent="0.35">
      <c r="A68" s="103" t="s">
        <v>527</v>
      </c>
      <c r="B68" s="104">
        <v>918439</v>
      </c>
      <c r="C68" s="105">
        <v>1000905532.36</v>
      </c>
      <c r="D68" s="105">
        <v>1089.79</v>
      </c>
      <c r="E68" s="105">
        <v>945.56</v>
      </c>
      <c r="F68" s="104">
        <v>341808</v>
      </c>
      <c r="G68" s="105">
        <v>274187483.22000003</v>
      </c>
      <c r="H68" s="105">
        <v>802.17</v>
      </c>
      <c r="I68" s="105">
        <v>703.22</v>
      </c>
      <c r="J68" s="104">
        <v>68822</v>
      </c>
      <c r="K68" s="105">
        <v>45018410.420000002</v>
      </c>
      <c r="L68" s="105">
        <v>654.13</v>
      </c>
      <c r="M68" s="105">
        <v>553.78</v>
      </c>
      <c r="N68" s="104">
        <v>17516</v>
      </c>
      <c r="O68" s="105">
        <v>7906681.54</v>
      </c>
      <c r="P68" s="106">
        <v>451.4</v>
      </c>
      <c r="Q68" s="320">
        <v>418.95</v>
      </c>
      <c r="S68" s="8"/>
      <c r="T68" s="9"/>
    </row>
    <row r="70" spans="1:20" x14ac:dyDescent="0.3">
      <c r="B70" s="8"/>
      <c r="C70" s="8"/>
      <c r="D70" s="8"/>
    </row>
    <row r="71" spans="1:20" x14ac:dyDescent="0.3">
      <c r="B71" s="8"/>
    </row>
    <row r="72" spans="1:20" x14ac:dyDescent="0.3">
      <c r="B72" s="8"/>
      <c r="E72" s="8"/>
    </row>
    <row r="74" spans="1:20" x14ac:dyDescent="0.3">
      <c r="B74" s="8"/>
      <c r="C74" s="8"/>
      <c r="D74" s="8"/>
      <c r="F74" s="8"/>
    </row>
    <row r="75" spans="1:20" x14ac:dyDescent="0.3">
      <c r="C75" s="8"/>
    </row>
    <row r="77" spans="1:20" x14ac:dyDescent="0.3">
      <c r="B77" s="8"/>
    </row>
  </sheetData>
  <mergeCells count="18">
    <mergeCell ref="B3:E3"/>
    <mergeCell ref="F3:I3"/>
    <mergeCell ref="J3:M3"/>
    <mergeCell ref="N3:Q3"/>
    <mergeCell ref="A1:Q1"/>
    <mergeCell ref="A3:A4"/>
    <mergeCell ref="A24:Q24"/>
    <mergeCell ref="A49:A50"/>
    <mergeCell ref="B49:E49"/>
    <mergeCell ref="F49:I49"/>
    <mergeCell ref="J49:M49"/>
    <mergeCell ref="N49:Q49"/>
    <mergeCell ref="A47:Q47"/>
    <mergeCell ref="N26:Q26"/>
    <mergeCell ref="J26:M26"/>
    <mergeCell ref="F26:I26"/>
    <mergeCell ref="B26:E26"/>
    <mergeCell ref="A26:A27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0"/>
  </sheetPr>
  <dimension ref="A1:E26"/>
  <sheetViews>
    <sheetView workbookViewId="0">
      <selection activeCell="C26" sqref="C26"/>
    </sheetView>
  </sheetViews>
  <sheetFormatPr defaultRowHeight="14.4" x14ac:dyDescent="0.3"/>
  <cols>
    <col min="1" max="1" width="5.5546875" customWidth="1"/>
    <col min="2" max="2" width="20.33203125" customWidth="1"/>
    <col min="3" max="3" width="26.109375" customWidth="1"/>
  </cols>
  <sheetData>
    <row r="1" spans="1:4" s="38" customFormat="1" ht="15.6" x14ac:dyDescent="0.3">
      <c r="A1" s="426" t="s">
        <v>711</v>
      </c>
      <c r="B1" s="426"/>
      <c r="C1" s="426"/>
    </row>
    <row r="2" spans="1:4" ht="15" thickBot="1" x14ac:dyDescent="0.35">
      <c r="B2" s="39"/>
    </row>
    <row r="3" spans="1:4" s="42" customFormat="1" ht="16.2" thickBot="1" x14ac:dyDescent="0.35">
      <c r="A3" s="237" t="s">
        <v>52</v>
      </c>
      <c r="B3" s="135" t="s">
        <v>307</v>
      </c>
      <c r="C3" s="238" t="s">
        <v>1</v>
      </c>
    </row>
    <row r="4" spans="1:4" x14ac:dyDescent="0.3">
      <c r="A4" s="83">
        <v>1</v>
      </c>
      <c r="B4" s="132" t="s">
        <v>76</v>
      </c>
      <c r="C4" s="266">
        <v>36002</v>
      </c>
    </row>
    <row r="5" spans="1:4" x14ac:dyDescent="0.3">
      <c r="A5" s="52">
        <v>2</v>
      </c>
      <c r="B5" s="7" t="s">
        <v>77</v>
      </c>
      <c r="C5" s="130">
        <v>39622</v>
      </c>
      <c r="D5" s="8"/>
    </row>
    <row r="6" spans="1:4" x14ac:dyDescent="0.3">
      <c r="A6" s="52">
        <v>3</v>
      </c>
      <c r="B6" s="78" t="s">
        <v>308</v>
      </c>
      <c r="C6" s="130">
        <v>5640</v>
      </c>
    </row>
    <row r="7" spans="1:4" x14ac:dyDescent="0.3">
      <c r="A7" s="52">
        <v>4</v>
      </c>
      <c r="B7" s="78" t="s">
        <v>309</v>
      </c>
      <c r="C7" s="130">
        <v>6707</v>
      </c>
    </row>
    <row r="8" spans="1:4" x14ac:dyDescent="0.3">
      <c r="A8" s="52">
        <v>5</v>
      </c>
      <c r="B8" s="78" t="s">
        <v>310</v>
      </c>
      <c r="C8" s="130">
        <v>7589</v>
      </c>
    </row>
    <row r="9" spans="1:4" x14ac:dyDescent="0.3">
      <c r="A9" s="52">
        <v>6</v>
      </c>
      <c r="B9" s="78" t="s">
        <v>311</v>
      </c>
      <c r="C9" s="130">
        <v>8874</v>
      </c>
    </row>
    <row r="10" spans="1:4" x14ac:dyDescent="0.3">
      <c r="A10" s="52">
        <v>7</v>
      </c>
      <c r="B10" s="78" t="s">
        <v>312</v>
      </c>
      <c r="C10" s="130">
        <v>10381</v>
      </c>
    </row>
    <row r="11" spans="1:4" x14ac:dyDescent="0.3">
      <c r="A11" s="52">
        <v>8</v>
      </c>
      <c r="B11" s="78" t="s">
        <v>313</v>
      </c>
      <c r="C11" s="130">
        <v>12410</v>
      </c>
    </row>
    <row r="12" spans="1:4" x14ac:dyDescent="0.3">
      <c r="A12" s="52">
        <v>9</v>
      </c>
      <c r="B12" s="78" t="s">
        <v>314</v>
      </c>
      <c r="C12" s="130">
        <v>15094</v>
      </c>
    </row>
    <row r="13" spans="1:4" x14ac:dyDescent="0.3">
      <c r="A13" s="52">
        <v>10</v>
      </c>
      <c r="B13" s="78" t="s">
        <v>170</v>
      </c>
      <c r="C13" s="130">
        <v>17229</v>
      </c>
    </row>
    <row r="14" spans="1:4" x14ac:dyDescent="0.3">
      <c r="A14" s="52">
        <v>11</v>
      </c>
      <c r="B14" s="78" t="s">
        <v>315</v>
      </c>
      <c r="C14" s="130">
        <v>20812</v>
      </c>
    </row>
    <row r="15" spans="1:4" x14ac:dyDescent="0.3">
      <c r="A15" s="52">
        <v>12</v>
      </c>
      <c r="B15" s="78" t="s">
        <v>316</v>
      </c>
      <c r="C15" s="130">
        <v>25605</v>
      </c>
    </row>
    <row r="16" spans="1:4" x14ac:dyDescent="0.3">
      <c r="A16" s="52">
        <v>13</v>
      </c>
      <c r="B16" s="78" t="s">
        <v>317</v>
      </c>
      <c r="C16" s="130">
        <v>32506</v>
      </c>
    </row>
    <row r="17" spans="1:5" x14ac:dyDescent="0.3">
      <c r="A17" s="52">
        <v>14</v>
      </c>
      <c r="B17" s="78" t="s">
        <v>118</v>
      </c>
      <c r="C17" s="130">
        <v>41561</v>
      </c>
    </row>
    <row r="18" spans="1:5" x14ac:dyDescent="0.3">
      <c r="A18" s="52">
        <v>15</v>
      </c>
      <c r="B18" s="78" t="s">
        <v>318</v>
      </c>
      <c r="C18" s="130">
        <v>62829</v>
      </c>
    </row>
    <row r="19" spans="1:5" x14ac:dyDescent="0.3">
      <c r="A19" s="52">
        <v>16</v>
      </c>
      <c r="B19" s="78" t="s">
        <v>319</v>
      </c>
      <c r="C19" s="130">
        <v>70381</v>
      </c>
    </row>
    <row r="20" spans="1:5" x14ac:dyDescent="0.3">
      <c r="A20" s="52">
        <v>17</v>
      </c>
      <c r="B20" s="78" t="s">
        <v>123</v>
      </c>
      <c r="C20" s="130">
        <v>72255</v>
      </c>
    </row>
    <row r="21" spans="1:5" x14ac:dyDescent="0.3">
      <c r="A21" s="52">
        <v>18</v>
      </c>
      <c r="B21" s="78" t="s">
        <v>320</v>
      </c>
      <c r="C21" s="130">
        <v>78607</v>
      </c>
    </row>
    <row r="22" spans="1:5" x14ac:dyDescent="0.3">
      <c r="A22" s="52">
        <v>19</v>
      </c>
      <c r="B22" s="78" t="s">
        <v>321</v>
      </c>
      <c r="C22" s="130">
        <v>84518</v>
      </c>
    </row>
    <row r="23" spans="1:5" x14ac:dyDescent="0.3">
      <c r="A23" s="52">
        <v>20</v>
      </c>
      <c r="B23" s="78" t="s">
        <v>121</v>
      </c>
      <c r="C23" s="130">
        <v>98269</v>
      </c>
    </row>
    <row r="24" spans="1:5" x14ac:dyDescent="0.3">
      <c r="A24" s="52">
        <v>21</v>
      </c>
      <c r="B24" s="78" t="s">
        <v>322</v>
      </c>
      <c r="C24" s="130">
        <v>102048</v>
      </c>
    </row>
    <row r="25" spans="1:5" ht="15" thickBot="1" x14ac:dyDescent="0.35">
      <c r="A25" s="262">
        <v>22</v>
      </c>
      <c r="B25" s="263" t="s">
        <v>78</v>
      </c>
      <c r="C25" s="264">
        <v>1690685</v>
      </c>
      <c r="E25" s="8"/>
    </row>
    <row r="26" spans="1:5" s="42" customFormat="1" ht="16.2" thickBot="1" x14ac:dyDescent="0.35">
      <c r="A26" s="110"/>
      <c r="B26" s="265" t="s">
        <v>10</v>
      </c>
      <c r="C26" s="199">
        <f>SUM(C4:C25)</f>
        <v>2539624</v>
      </c>
    </row>
  </sheetData>
  <mergeCells count="1">
    <mergeCell ref="A1:C1"/>
  </mergeCells>
  <pageMargins left="0.7" right="0.7" top="0.75" bottom="0.75" header="0.3" footer="0.3"/>
  <pageSetup paperSize="9" orientation="portrait" r:id="rId1"/>
  <ignoredErrors>
    <ignoredError sqref="B6:B24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W61"/>
  <sheetViews>
    <sheetView workbookViewId="0">
      <selection activeCell="C17" sqref="C17"/>
    </sheetView>
  </sheetViews>
  <sheetFormatPr defaultColWidth="9.109375" defaultRowHeight="14.4" x14ac:dyDescent="0.3"/>
  <cols>
    <col min="1" max="1" width="4.44140625" customWidth="1"/>
    <col min="2" max="2" width="9.33203125" bestFit="1" customWidth="1"/>
    <col min="3" max="3" width="13.5546875" style="8" customWidth="1"/>
    <col min="4" max="4" width="18.6640625" style="15" customWidth="1"/>
    <col min="5" max="5" width="13.33203125" style="15" bestFit="1" customWidth="1"/>
    <col min="6" max="6" width="10.33203125" style="8" bestFit="1" customWidth="1"/>
    <col min="7" max="7" width="8.44140625" style="15" bestFit="1" customWidth="1"/>
    <col min="8" max="8" width="17" style="15" customWidth="1"/>
    <col min="9" max="9" width="9.109375" style="15" bestFit="1" customWidth="1"/>
    <col min="10" max="10" width="10.5546875" style="8" customWidth="1"/>
    <col min="11" max="11" width="9.44140625" style="15" customWidth="1"/>
    <col min="12" max="12" width="17.44140625" style="15" bestFit="1" customWidth="1"/>
    <col min="13" max="13" width="9.109375" style="15" bestFit="1" customWidth="1"/>
    <col min="14" max="14" width="9.5546875" style="8" customWidth="1"/>
    <col min="15" max="15" width="8.44140625" style="15" bestFit="1" customWidth="1"/>
    <col min="16" max="16" width="15.88671875" style="15" customWidth="1"/>
    <col min="17" max="17" width="9.109375" style="15" bestFit="1" customWidth="1"/>
    <col min="18" max="18" width="10.33203125" style="8" customWidth="1"/>
    <col min="19" max="19" width="10.109375" style="15" bestFit="1" customWidth="1"/>
    <col min="20" max="20" width="19.109375" style="15" bestFit="1" customWidth="1"/>
    <col min="21" max="21" width="10.88671875" style="15" bestFit="1" customWidth="1"/>
    <col min="22" max="22" width="12.33203125" customWidth="1"/>
    <col min="23" max="23" width="9.88671875" customWidth="1"/>
  </cols>
  <sheetData>
    <row r="1" spans="1:23" s="38" customFormat="1" ht="15.6" x14ac:dyDescent="0.3">
      <c r="A1" s="426" t="s">
        <v>712</v>
      </c>
      <c r="B1" s="426"/>
      <c r="C1" s="426"/>
      <c r="D1" s="426"/>
      <c r="E1" s="426"/>
      <c r="F1" s="426"/>
      <c r="G1" s="426"/>
      <c r="H1" s="426"/>
      <c r="I1" s="426"/>
      <c r="J1" s="426"/>
      <c r="K1" s="426"/>
      <c r="L1" s="426"/>
      <c r="M1" s="426"/>
      <c r="N1" s="426"/>
      <c r="O1" s="426"/>
      <c r="P1" s="426"/>
      <c r="Q1" s="426"/>
      <c r="R1" s="426"/>
      <c r="S1" s="426"/>
      <c r="T1" s="426"/>
      <c r="U1" s="426"/>
      <c r="V1" s="426"/>
      <c r="W1" s="426"/>
    </row>
    <row r="2" spans="1:23" ht="15.75" customHeight="1" thickBot="1" x14ac:dyDescent="0.35">
      <c r="C2" s="39"/>
    </row>
    <row r="3" spans="1:23" s="38" customFormat="1" ht="14.25" customHeight="1" x14ac:dyDescent="0.3">
      <c r="A3" s="450" t="s">
        <v>52</v>
      </c>
      <c r="B3" s="452" t="s">
        <v>102</v>
      </c>
      <c r="C3" s="454" t="s">
        <v>105</v>
      </c>
      <c r="D3" s="455"/>
      <c r="E3" s="455"/>
      <c r="F3" s="456"/>
      <c r="G3" s="454" t="s">
        <v>106</v>
      </c>
      <c r="H3" s="455"/>
      <c r="I3" s="455"/>
      <c r="J3" s="456"/>
      <c r="K3" s="454" t="s">
        <v>107</v>
      </c>
      <c r="L3" s="455"/>
      <c r="M3" s="455"/>
      <c r="N3" s="456"/>
      <c r="O3" s="454" t="s">
        <v>108</v>
      </c>
      <c r="P3" s="455"/>
      <c r="Q3" s="455"/>
      <c r="R3" s="456"/>
      <c r="S3" s="454" t="s">
        <v>104</v>
      </c>
      <c r="T3" s="455"/>
      <c r="U3" s="455"/>
      <c r="V3" s="455"/>
      <c r="W3" s="456"/>
    </row>
    <row r="4" spans="1:23" s="38" customFormat="1" ht="16.2" thickBot="1" x14ac:dyDescent="0.35">
      <c r="A4" s="491"/>
      <c r="B4" s="492"/>
      <c r="C4" s="121" t="s">
        <v>1</v>
      </c>
      <c r="D4" s="122" t="s">
        <v>103</v>
      </c>
      <c r="E4" s="123" t="s">
        <v>21</v>
      </c>
      <c r="F4" s="124" t="s">
        <v>432</v>
      </c>
      <c r="G4" s="121" t="s">
        <v>1</v>
      </c>
      <c r="H4" s="122" t="s">
        <v>103</v>
      </c>
      <c r="I4" s="123" t="s">
        <v>21</v>
      </c>
      <c r="J4" s="124" t="s">
        <v>432</v>
      </c>
      <c r="K4" s="121" t="s">
        <v>1</v>
      </c>
      <c r="L4" s="122" t="s">
        <v>103</v>
      </c>
      <c r="M4" s="123" t="s">
        <v>21</v>
      </c>
      <c r="N4" s="124" t="s">
        <v>432</v>
      </c>
      <c r="O4" s="121" t="s">
        <v>1</v>
      </c>
      <c r="P4" s="122" t="s">
        <v>103</v>
      </c>
      <c r="Q4" s="123" t="s">
        <v>21</v>
      </c>
      <c r="R4" s="124" t="s">
        <v>432</v>
      </c>
      <c r="S4" s="121" t="s">
        <v>1</v>
      </c>
      <c r="T4" s="122" t="s">
        <v>103</v>
      </c>
      <c r="U4" s="123" t="s">
        <v>21</v>
      </c>
      <c r="V4" s="124" t="s">
        <v>432</v>
      </c>
      <c r="W4" s="123" t="s">
        <v>528</v>
      </c>
    </row>
    <row r="5" spans="1:23" x14ac:dyDescent="0.3">
      <c r="A5" s="83">
        <v>1</v>
      </c>
      <c r="B5" s="125" t="s">
        <v>76</v>
      </c>
      <c r="C5" s="125">
        <v>0</v>
      </c>
      <c r="D5" s="125">
        <v>0</v>
      </c>
      <c r="E5" s="127">
        <v>0</v>
      </c>
      <c r="F5" s="126" t="s">
        <v>430</v>
      </c>
      <c r="G5" s="127">
        <v>33344</v>
      </c>
      <c r="H5" s="128">
        <v>11779696.43</v>
      </c>
      <c r="I5" s="125">
        <v>353.28</v>
      </c>
      <c r="J5" s="126">
        <v>307.05</v>
      </c>
      <c r="K5" s="127">
        <v>1171</v>
      </c>
      <c r="L5" s="128">
        <v>964564.84</v>
      </c>
      <c r="M5" s="125">
        <v>823.71</v>
      </c>
      <c r="N5" s="126">
        <v>846</v>
      </c>
      <c r="O5" s="127">
        <v>1487</v>
      </c>
      <c r="P5" s="128">
        <v>1257459.79</v>
      </c>
      <c r="Q5" s="125">
        <v>845.64</v>
      </c>
      <c r="R5" s="126">
        <v>846</v>
      </c>
      <c r="S5" s="261">
        <v>36002</v>
      </c>
      <c r="T5" s="128">
        <v>14001721.060000001</v>
      </c>
      <c r="U5" s="126">
        <v>388.92</v>
      </c>
      <c r="V5" s="126">
        <v>418.93</v>
      </c>
      <c r="W5" s="107">
        <v>1.42</v>
      </c>
    </row>
    <row r="6" spans="1:23" x14ac:dyDescent="0.3">
      <c r="A6" s="52">
        <v>2</v>
      </c>
      <c r="B6" s="112" t="s">
        <v>77</v>
      </c>
      <c r="C6" s="114">
        <v>3094</v>
      </c>
      <c r="D6" s="115">
        <v>4592484.43</v>
      </c>
      <c r="E6" s="113">
        <v>1484.32</v>
      </c>
      <c r="F6" s="113">
        <v>1549.37</v>
      </c>
      <c r="G6" s="114">
        <v>15344</v>
      </c>
      <c r="H6" s="115">
        <v>9153634.9600000009</v>
      </c>
      <c r="I6" s="112">
        <v>596.55999999999995</v>
      </c>
      <c r="J6" s="113">
        <v>494.58</v>
      </c>
      <c r="K6" s="114">
        <v>19403</v>
      </c>
      <c r="L6" s="115">
        <v>12594206.779999999</v>
      </c>
      <c r="M6" s="112">
        <v>649.09</v>
      </c>
      <c r="N6" s="113">
        <v>524.08000000000004</v>
      </c>
      <c r="O6" s="114">
        <v>1781</v>
      </c>
      <c r="P6" s="115">
        <v>1495756.33</v>
      </c>
      <c r="Q6" s="112">
        <v>839.84</v>
      </c>
      <c r="R6" s="113">
        <v>846</v>
      </c>
      <c r="S6" s="114">
        <v>39622</v>
      </c>
      <c r="T6" s="115">
        <v>27836082.5</v>
      </c>
      <c r="U6" s="113">
        <v>702.54</v>
      </c>
      <c r="V6" s="113">
        <v>551.64</v>
      </c>
      <c r="W6" s="109">
        <v>1.56</v>
      </c>
    </row>
    <row r="7" spans="1:23" x14ac:dyDescent="0.3">
      <c r="A7" s="52">
        <v>3</v>
      </c>
      <c r="B7" s="112" t="s">
        <v>95</v>
      </c>
      <c r="C7" s="114">
        <v>9094</v>
      </c>
      <c r="D7" s="115">
        <v>15088234.74</v>
      </c>
      <c r="E7" s="113">
        <v>1659.14</v>
      </c>
      <c r="F7" s="113">
        <v>1669.89</v>
      </c>
      <c r="G7" s="114">
        <v>14592</v>
      </c>
      <c r="H7" s="115">
        <v>9423311.2699999996</v>
      </c>
      <c r="I7" s="112">
        <v>645.79</v>
      </c>
      <c r="J7" s="113">
        <v>545.04999999999995</v>
      </c>
      <c r="K7" s="114">
        <v>15003</v>
      </c>
      <c r="L7" s="115">
        <v>10433447.939999999</v>
      </c>
      <c r="M7" s="112">
        <v>695.42</v>
      </c>
      <c r="N7" s="113">
        <v>575.66999999999996</v>
      </c>
      <c r="O7" s="114">
        <v>502</v>
      </c>
      <c r="P7" s="115">
        <v>417342.13</v>
      </c>
      <c r="Q7" s="112">
        <v>831.36</v>
      </c>
      <c r="R7" s="113">
        <v>846</v>
      </c>
      <c r="S7" s="114">
        <v>39191</v>
      </c>
      <c r="T7" s="115">
        <v>35362336.079999998</v>
      </c>
      <c r="U7" s="113">
        <v>902.31</v>
      </c>
      <c r="V7" s="113">
        <v>679.87</v>
      </c>
      <c r="W7" s="109">
        <v>1.54</v>
      </c>
    </row>
    <row r="8" spans="1:23" x14ac:dyDescent="0.3">
      <c r="A8" s="52">
        <v>4</v>
      </c>
      <c r="B8" s="112" t="s">
        <v>96</v>
      </c>
      <c r="C8" s="114">
        <v>42085</v>
      </c>
      <c r="D8" s="115">
        <v>65836286.280000001</v>
      </c>
      <c r="E8" s="113">
        <v>1564.36</v>
      </c>
      <c r="F8" s="113">
        <v>1500.41</v>
      </c>
      <c r="G8" s="114">
        <v>25648</v>
      </c>
      <c r="H8" s="115">
        <v>18197704.030000001</v>
      </c>
      <c r="I8" s="112">
        <v>709.52</v>
      </c>
      <c r="J8" s="113">
        <v>593.13</v>
      </c>
      <c r="K8" s="114">
        <v>22953</v>
      </c>
      <c r="L8" s="115">
        <v>17314241.309999999</v>
      </c>
      <c r="M8" s="112">
        <v>754.33</v>
      </c>
      <c r="N8" s="113">
        <v>626.73</v>
      </c>
      <c r="O8" s="114">
        <v>464</v>
      </c>
      <c r="P8" s="115">
        <v>386825.25</v>
      </c>
      <c r="Q8" s="112">
        <v>833.68</v>
      </c>
      <c r="R8" s="113">
        <v>846</v>
      </c>
      <c r="S8" s="114">
        <v>91150</v>
      </c>
      <c r="T8" s="115">
        <v>101735056.87</v>
      </c>
      <c r="U8" s="113">
        <v>1116.1300000000001</v>
      </c>
      <c r="V8" s="113">
        <v>970.07</v>
      </c>
      <c r="W8" s="109">
        <v>3.59</v>
      </c>
    </row>
    <row r="9" spans="1:23" x14ac:dyDescent="0.3">
      <c r="A9" s="52">
        <v>5</v>
      </c>
      <c r="B9" s="112" t="s">
        <v>97</v>
      </c>
      <c r="C9" s="114">
        <v>219761</v>
      </c>
      <c r="D9" s="115">
        <v>301401862.43000001</v>
      </c>
      <c r="E9" s="113">
        <v>1371.5</v>
      </c>
      <c r="F9" s="113">
        <v>1241.07</v>
      </c>
      <c r="G9" s="114">
        <v>32987</v>
      </c>
      <c r="H9" s="115">
        <v>25382806.170000002</v>
      </c>
      <c r="I9" s="112">
        <v>769.48</v>
      </c>
      <c r="J9" s="113">
        <v>665.01</v>
      </c>
      <c r="K9" s="114">
        <v>26381</v>
      </c>
      <c r="L9" s="115">
        <v>20369605.129999999</v>
      </c>
      <c r="M9" s="112">
        <v>772.13</v>
      </c>
      <c r="N9" s="113">
        <v>635.58000000000004</v>
      </c>
      <c r="O9" s="114">
        <v>403</v>
      </c>
      <c r="P9" s="115">
        <v>332368.83</v>
      </c>
      <c r="Q9" s="112">
        <v>824.74</v>
      </c>
      <c r="R9" s="113">
        <v>846</v>
      </c>
      <c r="S9" s="114">
        <v>279532</v>
      </c>
      <c r="T9" s="115">
        <v>347486642.56</v>
      </c>
      <c r="U9" s="113">
        <v>1243.0999999999999</v>
      </c>
      <c r="V9" s="113">
        <v>1124.29</v>
      </c>
      <c r="W9" s="109">
        <v>11.01</v>
      </c>
    </row>
    <row r="10" spans="1:23" x14ac:dyDescent="0.3">
      <c r="A10" s="52">
        <v>6</v>
      </c>
      <c r="B10" s="112" t="s">
        <v>98</v>
      </c>
      <c r="C10" s="114">
        <v>398966</v>
      </c>
      <c r="D10" s="115">
        <v>517695096.64999998</v>
      </c>
      <c r="E10" s="113">
        <v>1297.5899999999999</v>
      </c>
      <c r="F10" s="113">
        <v>1180.6600000000001</v>
      </c>
      <c r="G10" s="114">
        <v>38486</v>
      </c>
      <c r="H10" s="115">
        <v>32653089.239999998</v>
      </c>
      <c r="I10" s="112">
        <v>848.44</v>
      </c>
      <c r="J10" s="113">
        <v>770.86</v>
      </c>
      <c r="K10" s="114">
        <v>26335</v>
      </c>
      <c r="L10" s="115">
        <v>20591842.66</v>
      </c>
      <c r="M10" s="112">
        <v>781.92</v>
      </c>
      <c r="N10" s="113">
        <v>646.79</v>
      </c>
      <c r="O10" s="114">
        <v>4365</v>
      </c>
      <c r="P10" s="115">
        <v>1850323.72</v>
      </c>
      <c r="Q10" s="112">
        <v>423.9</v>
      </c>
      <c r="R10" s="113">
        <v>418.95</v>
      </c>
      <c r="S10" s="114">
        <v>468152</v>
      </c>
      <c r="T10" s="115">
        <v>572790352.26999998</v>
      </c>
      <c r="U10" s="113">
        <v>1223.51</v>
      </c>
      <c r="V10" s="113">
        <v>1103.32</v>
      </c>
      <c r="W10" s="109">
        <v>18.43</v>
      </c>
    </row>
    <row r="11" spans="1:23" x14ac:dyDescent="0.3">
      <c r="A11" s="52">
        <v>7</v>
      </c>
      <c r="B11" s="112" t="s">
        <v>99</v>
      </c>
      <c r="C11" s="114">
        <v>411095</v>
      </c>
      <c r="D11" s="115">
        <v>522790917.92000002</v>
      </c>
      <c r="E11" s="113">
        <v>1271.7</v>
      </c>
      <c r="F11" s="113">
        <v>1193.67</v>
      </c>
      <c r="G11" s="114">
        <v>40823</v>
      </c>
      <c r="H11" s="115">
        <v>35603326.240000002</v>
      </c>
      <c r="I11" s="112">
        <v>872.14</v>
      </c>
      <c r="J11" s="113">
        <v>803.03</v>
      </c>
      <c r="K11" s="114">
        <v>21453</v>
      </c>
      <c r="L11" s="115">
        <v>16605093.800000001</v>
      </c>
      <c r="M11" s="112">
        <v>774.02</v>
      </c>
      <c r="N11" s="113">
        <v>648.45000000000005</v>
      </c>
      <c r="O11" s="114">
        <v>11109</v>
      </c>
      <c r="P11" s="115">
        <v>4290348.95</v>
      </c>
      <c r="Q11" s="112">
        <v>386.2</v>
      </c>
      <c r="R11" s="113">
        <v>418.95</v>
      </c>
      <c r="S11" s="114">
        <v>484480</v>
      </c>
      <c r="T11" s="115">
        <v>579289686.90999997</v>
      </c>
      <c r="U11" s="113">
        <v>1195.69</v>
      </c>
      <c r="V11" s="113">
        <v>1078.3499999999999</v>
      </c>
      <c r="W11" s="109">
        <v>19.079999999999998</v>
      </c>
    </row>
    <row r="12" spans="1:23" x14ac:dyDescent="0.3">
      <c r="A12" s="52">
        <v>8</v>
      </c>
      <c r="B12" s="112" t="s">
        <v>100</v>
      </c>
      <c r="C12" s="114">
        <v>353943</v>
      </c>
      <c r="D12" s="115">
        <v>436048394.49000001</v>
      </c>
      <c r="E12" s="113">
        <v>1231.97</v>
      </c>
      <c r="F12" s="113">
        <v>1142.3599999999999</v>
      </c>
      <c r="G12" s="114">
        <v>53221</v>
      </c>
      <c r="H12" s="115">
        <v>45916436.189999998</v>
      </c>
      <c r="I12" s="112">
        <v>862.75</v>
      </c>
      <c r="J12" s="113">
        <v>783.9</v>
      </c>
      <c r="K12" s="114">
        <v>17803</v>
      </c>
      <c r="L12" s="115">
        <v>13231543.33</v>
      </c>
      <c r="M12" s="112">
        <v>743.22</v>
      </c>
      <c r="N12" s="113">
        <v>636.5</v>
      </c>
      <c r="O12" s="114">
        <v>6841</v>
      </c>
      <c r="P12" s="115">
        <v>2553802.34</v>
      </c>
      <c r="Q12" s="112">
        <v>373.31</v>
      </c>
      <c r="R12" s="113">
        <v>418.95</v>
      </c>
      <c r="S12" s="114">
        <v>431808</v>
      </c>
      <c r="T12" s="115">
        <v>497750176.35000002</v>
      </c>
      <c r="U12" s="113">
        <v>1152.71</v>
      </c>
      <c r="V12" s="113">
        <v>1031.33</v>
      </c>
      <c r="W12" s="109">
        <v>17</v>
      </c>
    </row>
    <row r="13" spans="1:23" x14ac:dyDescent="0.3">
      <c r="A13" s="52">
        <v>9</v>
      </c>
      <c r="B13" s="112" t="s">
        <v>101</v>
      </c>
      <c r="C13" s="114">
        <v>240753</v>
      </c>
      <c r="D13" s="115">
        <v>273155678.89999998</v>
      </c>
      <c r="E13" s="113">
        <v>1134.5899999999999</v>
      </c>
      <c r="F13" s="113">
        <v>1007.17</v>
      </c>
      <c r="G13" s="114">
        <v>47678</v>
      </c>
      <c r="H13" s="115">
        <v>40814096.509999998</v>
      </c>
      <c r="I13" s="112">
        <v>856.04</v>
      </c>
      <c r="J13" s="113">
        <v>765.75</v>
      </c>
      <c r="K13" s="114">
        <v>11757</v>
      </c>
      <c r="L13" s="115">
        <v>8426723.5600000005</v>
      </c>
      <c r="M13" s="112">
        <v>716.74</v>
      </c>
      <c r="N13" s="113">
        <v>616</v>
      </c>
      <c r="O13" s="114">
        <v>1552</v>
      </c>
      <c r="P13" s="115">
        <v>590789.6</v>
      </c>
      <c r="Q13" s="112">
        <v>380.66</v>
      </c>
      <c r="R13" s="113">
        <v>348.95</v>
      </c>
      <c r="S13" s="114">
        <v>301740</v>
      </c>
      <c r="T13" s="115">
        <v>322987288.56999999</v>
      </c>
      <c r="U13" s="113">
        <v>1070.42</v>
      </c>
      <c r="V13" s="113">
        <v>930.69</v>
      </c>
      <c r="W13" s="109">
        <v>11.88</v>
      </c>
    </row>
    <row r="14" spans="1:23" x14ac:dyDescent="0.3">
      <c r="A14" s="52">
        <v>10</v>
      </c>
      <c r="B14" s="112" t="s">
        <v>109</v>
      </c>
      <c r="C14" s="114">
        <v>182668</v>
      </c>
      <c r="D14" s="115">
        <v>194095272.19999999</v>
      </c>
      <c r="E14" s="113">
        <v>1062.56</v>
      </c>
      <c r="F14" s="113">
        <v>890.61</v>
      </c>
      <c r="G14" s="114">
        <v>44343</v>
      </c>
      <c r="H14" s="115">
        <v>37985331.189999998</v>
      </c>
      <c r="I14" s="112">
        <v>856.63</v>
      </c>
      <c r="J14" s="113">
        <v>754.2</v>
      </c>
      <c r="K14" s="114">
        <v>7610</v>
      </c>
      <c r="L14" s="115">
        <v>5219769.0999999996</v>
      </c>
      <c r="M14" s="112">
        <v>685.91</v>
      </c>
      <c r="N14" s="113">
        <v>569.41</v>
      </c>
      <c r="O14" s="114">
        <v>861</v>
      </c>
      <c r="P14" s="115">
        <v>313021.39</v>
      </c>
      <c r="Q14" s="112">
        <v>363.56</v>
      </c>
      <c r="R14" s="113">
        <v>216.15</v>
      </c>
      <c r="S14" s="114">
        <v>235482</v>
      </c>
      <c r="T14" s="115">
        <v>237613393.88</v>
      </c>
      <c r="U14" s="113">
        <v>1009.05</v>
      </c>
      <c r="V14" s="113">
        <v>840.18</v>
      </c>
      <c r="W14" s="109">
        <v>9.27</v>
      </c>
    </row>
    <row r="15" spans="1:23" x14ac:dyDescent="0.3">
      <c r="A15" s="52">
        <v>11</v>
      </c>
      <c r="B15" s="112" t="s">
        <v>110</v>
      </c>
      <c r="C15" s="114">
        <v>79633</v>
      </c>
      <c r="D15" s="115">
        <v>80975367.969999999</v>
      </c>
      <c r="E15" s="113">
        <v>1016.86</v>
      </c>
      <c r="F15" s="113">
        <v>825.74</v>
      </c>
      <c r="G15" s="114">
        <v>22862</v>
      </c>
      <c r="H15" s="115">
        <v>19993962.039999999</v>
      </c>
      <c r="I15" s="112">
        <v>874.55</v>
      </c>
      <c r="J15" s="113">
        <v>766.69</v>
      </c>
      <c r="K15" s="114">
        <v>2587</v>
      </c>
      <c r="L15" s="115">
        <v>1806684</v>
      </c>
      <c r="M15" s="112">
        <v>698.37</v>
      </c>
      <c r="N15" s="113">
        <v>516.35</v>
      </c>
      <c r="O15" s="114">
        <v>323</v>
      </c>
      <c r="P15" s="115">
        <v>124747.25</v>
      </c>
      <c r="Q15" s="112">
        <v>386.21</v>
      </c>
      <c r="R15" s="113">
        <v>239.4</v>
      </c>
      <c r="S15" s="114">
        <v>105405</v>
      </c>
      <c r="T15" s="115">
        <v>102900761.26000001</v>
      </c>
      <c r="U15" s="113">
        <v>976.24</v>
      </c>
      <c r="V15" s="113">
        <v>796.85</v>
      </c>
      <c r="W15" s="109">
        <v>4.1500000000000004</v>
      </c>
    </row>
    <row r="16" spans="1:23" ht="15" thickBot="1" x14ac:dyDescent="0.35">
      <c r="A16" s="52">
        <v>12</v>
      </c>
      <c r="B16" s="112" t="s">
        <v>111</v>
      </c>
      <c r="C16" s="114">
        <v>19380</v>
      </c>
      <c r="D16" s="115">
        <v>18573230.079999998</v>
      </c>
      <c r="E16" s="113">
        <v>958.3710051599586</v>
      </c>
      <c r="F16" s="113">
        <v>754.13</v>
      </c>
      <c r="G16" s="114">
        <v>6904</v>
      </c>
      <c r="H16" s="115">
        <v>6065321.54</v>
      </c>
      <c r="I16" s="267">
        <v>878.52281865585167</v>
      </c>
      <c r="J16" s="113">
        <v>758.92</v>
      </c>
      <c r="K16" s="114">
        <v>696</v>
      </c>
      <c r="L16" s="115">
        <v>485529.57</v>
      </c>
      <c r="M16" s="113">
        <v>697.5999568965517</v>
      </c>
      <c r="N16" s="113">
        <v>485.46</v>
      </c>
      <c r="O16" s="114">
        <v>80</v>
      </c>
      <c r="P16" s="115">
        <v>22432.79</v>
      </c>
      <c r="Q16" s="113">
        <v>280.409875</v>
      </c>
      <c r="R16" s="113">
        <v>192.21</v>
      </c>
      <c r="S16" s="114">
        <v>27060</v>
      </c>
      <c r="T16" s="115">
        <v>25146513.98</v>
      </c>
      <c r="U16" s="113">
        <v>929.28728677014044</v>
      </c>
      <c r="V16" s="113">
        <v>744.97</v>
      </c>
      <c r="W16" s="109">
        <v>1.0655120600529842</v>
      </c>
    </row>
    <row r="17" spans="1:23" s="42" customFormat="1" ht="16.2" thickBot="1" x14ac:dyDescent="0.35">
      <c r="A17" s="110"/>
      <c r="B17" s="117" t="s">
        <v>527</v>
      </c>
      <c r="C17" s="118">
        <v>1960472</v>
      </c>
      <c r="D17" s="119">
        <v>2430252826.0899997</v>
      </c>
      <c r="E17" s="120">
        <v>1239.6263889971392</v>
      </c>
      <c r="F17" s="120">
        <v>1137.19</v>
      </c>
      <c r="G17" s="118">
        <v>376232</v>
      </c>
      <c r="H17" s="119">
        <v>292968715.81</v>
      </c>
      <c r="I17" s="120">
        <v>778.6916472017266</v>
      </c>
      <c r="J17" s="120">
        <v>671.15</v>
      </c>
      <c r="K17" s="118">
        <v>173152</v>
      </c>
      <c r="L17" s="119">
        <v>128043252.01999998</v>
      </c>
      <c r="M17" s="120">
        <v>739.48468409258908</v>
      </c>
      <c r="N17" s="120">
        <v>619.52</v>
      </c>
      <c r="O17" s="118">
        <v>29768</v>
      </c>
      <c r="P17" s="119">
        <v>13635218.369999999</v>
      </c>
      <c r="Q17" s="120">
        <v>458.04952868852456</v>
      </c>
      <c r="R17" s="120">
        <v>418.95</v>
      </c>
      <c r="S17" s="118">
        <v>2539624</v>
      </c>
      <c r="T17" s="119">
        <v>2864900012.2900004</v>
      </c>
      <c r="U17" s="120">
        <v>1128.0803820919948</v>
      </c>
      <c r="V17" s="117">
        <v>995.81</v>
      </c>
      <c r="W17" s="111">
        <v>100</v>
      </c>
    </row>
    <row r="18" spans="1:23" x14ac:dyDescent="0.3">
      <c r="C18" s="329"/>
    </row>
    <row r="19" spans="1:23" ht="15" customHeight="1" x14ac:dyDescent="0.3">
      <c r="A19" s="426" t="s">
        <v>713</v>
      </c>
      <c r="B19" s="426"/>
      <c r="C19" s="426"/>
      <c r="D19" s="426"/>
      <c r="E19" s="426"/>
      <c r="F19" s="426"/>
      <c r="G19" s="426"/>
      <c r="H19" s="426"/>
      <c r="I19" s="426"/>
      <c r="J19" s="426"/>
      <c r="K19" s="426"/>
      <c r="L19" s="426"/>
      <c r="M19" s="426"/>
      <c r="N19" s="426"/>
      <c r="O19" s="426"/>
      <c r="P19" s="426"/>
      <c r="Q19" s="426"/>
      <c r="R19" s="426"/>
      <c r="S19" s="426"/>
      <c r="T19" s="426"/>
      <c r="U19" s="426"/>
      <c r="V19" s="426"/>
      <c r="W19" s="426"/>
    </row>
    <row r="20" spans="1:23" ht="15" thickBot="1" x14ac:dyDescent="0.35"/>
    <row r="21" spans="1:23" ht="15.6" x14ac:dyDescent="0.3">
      <c r="A21" s="450" t="s">
        <v>52</v>
      </c>
      <c r="B21" s="452" t="s">
        <v>102</v>
      </c>
      <c r="C21" s="454" t="s">
        <v>105</v>
      </c>
      <c r="D21" s="455"/>
      <c r="E21" s="455"/>
      <c r="F21" s="456"/>
      <c r="G21" s="454" t="s">
        <v>106</v>
      </c>
      <c r="H21" s="455"/>
      <c r="I21" s="455"/>
      <c r="J21" s="456"/>
      <c r="K21" s="454" t="s">
        <v>107</v>
      </c>
      <c r="L21" s="455"/>
      <c r="M21" s="455"/>
      <c r="N21" s="456"/>
      <c r="O21" s="454" t="s">
        <v>108</v>
      </c>
      <c r="P21" s="455"/>
      <c r="Q21" s="455"/>
      <c r="R21" s="456"/>
      <c r="S21" s="454" t="s">
        <v>104</v>
      </c>
      <c r="T21" s="455"/>
      <c r="U21" s="455"/>
      <c r="V21" s="455"/>
      <c r="W21" s="456"/>
    </row>
    <row r="22" spans="1:23" ht="16.2" thickBot="1" x14ac:dyDescent="0.35">
      <c r="A22" s="491"/>
      <c r="B22" s="492"/>
      <c r="C22" s="121" t="s">
        <v>1</v>
      </c>
      <c r="D22" s="122" t="s">
        <v>103</v>
      </c>
      <c r="E22" s="123" t="s">
        <v>21</v>
      </c>
      <c r="F22" s="124" t="s">
        <v>432</v>
      </c>
      <c r="G22" s="121" t="s">
        <v>1</v>
      </c>
      <c r="H22" s="122" t="s">
        <v>103</v>
      </c>
      <c r="I22" s="123" t="s">
        <v>21</v>
      </c>
      <c r="J22" s="124" t="s">
        <v>432</v>
      </c>
      <c r="K22" s="121" t="s">
        <v>1</v>
      </c>
      <c r="L22" s="122" t="s">
        <v>103</v>
      </c>
      <c r="M22" s="123" t="s">
        <v>21</v>
      </c>
      <c r="N22" s="124" t="s">
        <v>432</v>
      </c>
      <c r="O22" s="121" t="s">
        <v>1</v>
      </c>
      <c r="P22" s="122" t="s">
        <v>103</v>
      </c>
      <c r="Q22" s="123" t="s">
        <v>21</v>
      </c>
      <c r="R22" s="124" t="s">
        <v>432</v>
      </c>
      <c r="S22" s="121" t="s">
        <v>1</v>
      </c>
      <c r="T22" s="122" t="s">
        <v>103</v>
      </c>
      <c r="U22" s="123" t="s">
        <v>21</v>
      </c>
      <c r="V22" s="124" t="s">
        <v>432</v>
      </c>
      <c r="W22" s="123" t="s">
        <v>528</v>
      </c>
    </row>
    <row r="23" spans="1:23" x14ac:dyDescent="0.3">
      <c r="A23" s="83">
        <v>1</v>
      </c>
      <c r="B23" s="125" t="s">
        <v>76</v>
      </c>
      <c r="C23" s="125">
        <v>0</v>
      </c>
      <c r="D23" s="125">
        <v>0</v>
      </c>
      <c r="E23" s="125">
        <v>0</v>
      </c>
      <c r="F23" s="126" t="s">
        <v>430</v>
      </c>
      <c r="G23" s="127">
        <v>16937</v>
      </c>
      <c r="H23" s="128">
        <v>5975026.9900000002</v>
      </c>
      <c r="I23" s="125">
        <v>352.78</v>
      </c>
      <c r="J23" s="126">
        <v>305.25</v>
      </c>
      <c r="K23" s="127">
        <v>655</v>
      </c>
      <c r="L23" s="128">
        <v>540744.61</v>
      </c>
      <c r="M23" s="125">
        <v>825.56</v>
      </c>
      <c r="N23" s="126">
        <v>846</v>
      </c>
      <c r="O23" s="127">
        <v>867</v>
      </c>
      <c r="P23" s="128">
        <v>732545.54</v>
      </c>
      <c r="Q23" s="125">
        <v>844.92</v>
      </c>
      <c r="R23" s="126">
        <v>846</v>
      </c>
      <c r="S23" s="261">
        <v>18459</v>
      </c>
      <c r="T23" s="128">
        <v>7248317.1399999997</v>
      </c>
      <c r="U23" s="128">
        <v>392.67</v>
      </c>
      <c r="V23" s="126">
        <v>418.94</v>
      </c>
      <c r="W23" s="107">
        <v>1.55</v>
      </c>
    </row>
    <row r="24" spans="1:23" x14ac:dyDescent="0.3">
      <c r="A24" s="52">
        <v>2</v>
      </c>
      <c r="B24" s="112" t="s">
        <v>77</v>
      </c>
      <c r="C24" s="114">
        <v>2401</v>
      </c>
      <c r="D24" s="115">
        <v>3621980.57</v>
      </c>
      <c r="E24" s="113">
        <v>1508.53</v>
      </c>
      <c r="F24" s="113">
        <v>1548.46</v>
      </c>
      <c r="G24" s="114">
        <v>3525</v>
      </c>
      <c r="H24" s="115">
        <v>2290955.88</v>
      </c>
      <c r="I24" s="112">
        <v>649.91999999999996</v>
      </c>
      <c r="J24" s="113">
        <v>503.14</v>
      </c>
      <c r="K24" s="114">
        <v>11168</v>
      </c>
      <c r="L24" s="115">
        <v>7483308.1500000004</v>
      </c>
      <c r="M24" s="112">
        <v>670.07</v>
      </c>
      <c r="N24" s="113">
        <v>549.28</v>
      </c>
      <c r="O24" s="114">
        <v>927</v>
      </c>
      <c r="P24" s="115">
        <v>775386.22</v>
      </c>
      <c r="Q24" s="112">
        <v>836.45</v>
      </c>
      <c r="R24" s="113">
        <v>846</v>
      </c>
      <c r="S24" s="114">
        <v>18021</v>
      </c>
      <c r="T24" s="115">
        <v>14171630.82</v>
      </c>
      <c r="U24" s="115">
        <v>786.4</v>
      </c>
      <c r="V24" s="113">
        <v>617.38</v>
      </c>
      <c r="W24" s="109">
        <v>1.51</v>
      </c>
    </row>
    <row r="25" spans="1:23" x14ac:dyDescent="0.3">
      <c r="A25" s="52">
        <v>3</v>
      </c>
      <c r="B25" s="112" t="s">
        <v>95</v>
      </c>
      <c r="C25" s="114">
        <v>6812</v>
      </c>
      <c r="D25" s="115">
        <v>11859885.560000001</v>
      </c>
      <c r="E25" s="113">
        <v>1741.03</v>
      </c>
      <c r="F25" s="113">
        <v>1747.54</v>
      </c>
      <c r="G25" s="114">
        <v>2134</v>
      </c>
      <c r="H25" s="115">
        <v>1380844.94</v>
      </c>
      <c r="I25" s="112">
        <v>647.07000000000005</v>
      </c>
      <c r="J25" s="113">
        <v>505.41</v>
      </c>
      <c r="K25" s="114">
        <v>8505</v>
      </c>
      <c r="L25" s="115">
        <v>6178198.9299999997</v>
      </c>
      <c r="M25" s="112">
        <v>726.42</v>
      </c>
      <c r="N25" s="113">
        <v>610.03</v>
      </c>
      <c r="O25" s="114">
        <v>229</v>
      </c>
      <c r="P25" s="115">
        <v>185970.77</v>
      </c>
      <c r="Q25" s="112">
        <v>812.1</v>
      </c>
      <c r="R25" s="113">
        <v>846</v>
      </c>
      <c r="S25" s="114">
        <v>17680</v>
      </c>
      <c r="T25" s="115">
        <v>19604900.199999999</v>
      </c>
      <c r="U25" s="115">
        <v>1108.8699999999999</v>
      </c>
      <c r="V25" s="113">
        <v>893.75</v>
      </c>
      <c r="W25" s="109">
        <v>1.48</v>
      </c>
    </row>
    <row r="26" spans="1:23" x14ac:dyDescent="0.3">
      <c r="A26" s="52">
        <v>4</v>
      </c>
      <c r="B26" s="331" t="s">
        <v>96</v>
      </c>
      <c r="C26" s="332">
        <v>21508</v>
      </c>
      <c r="D26" s="333">
        <v>38415429.43</v>
      </c>
      <c r="E26" s="113">
        <v>1786.1</v>
      </c>
      <c r="F26" s="113">
        <v>1684.11</v>
      </c>
      <c r="G26" s="114">
        <v>2943</v>
      </c>
      <c r="H26" s="115">
        <v>1921091.5</v>
      </c>
      <c r="I26" s="112">
        <v>652.77</v>
      </c>
      <c r="J26" s="113">
        <v>515.44000000000005</v>
      </c>
      <c r="K26" s="114">
        <v>13530</v>
      </c>
      <c r="L26" s="115">
        <v>10793273.640000001</v>
      </c>
      <c r="M26" s="112">
        <v>797.73</v>
      </c>
      <c r="N26" s="113">
        <v>664.21</v>
      </c>
      <c r="O26" s="114">
        <v>225</v>
      </c>
      <c r="P26" s="115">
        <v>187882.58</v>
      </c>
      <c r="Q26" s="112">
        <v>835.03</v>
      </c>
      <c r="R26" s="113">
        <v>846</v>
      </c>
      <c r="S26" s="114">
        <v>38206</v>
      </c>
      <c r="T26" s="115">
        <v>51317677.149999999</v>
      </c>
      <c r="U26" s="115">
        <v>1343.18</v>
      </c>
      <c r="V26" s="113">
        <v>1360.95</v>
      </c>
      <c r="W26" s="109">
        <v>3.2</v>
      </c>
    </row>
    <row r="27" spans="1:23" x14ac:dyDescent="0.3">
      <c r="A27" s="52">
        <v>5</v>
      </c>
      <c r="B27" s="112" t="s">
        <v>97</v>
      </c>
      <c r="C27" s="114">
        <v>117261</v>
      </c>
      <c r="D27" s="115">
        <v>178369027.09999999</v>
      </c>
      <c r="E27" s="113">
        <v>1521.13</v>
      </c>
      <c r="F27" s="113">
        <v>1374.26</v>
      </c>
      <c r="G27" s="114">
        <v>2648</v>
      </c>
      <c r="H27" s="115">
        <v>1838341.6</v>
      </c>
      <c r="I27" s="112">
        <v>694.24</v>
      </c>
      <c r="J27" s="113">
        <v>539.04999999999995</v>
      </c>
      <c r="K27" s="114">
        <v>16384</v>
      </c>
      <c r="L27" s="115">
        <v>13712499.99</v>
      </c>
      <c r="M27" s="112">
        <v>836.94</v>
      </c>
      <c r="N27" s="113">
        <v>701.95</v>
      </c>
      <c r="O27" s="114">
        <v>159</v>
      </c>
      <c r="P27" s="115">
        <v>129570.66</v>
      </c>
      <c r="Q27" s="112">
        <v>814.91</v>
      </c>
      <c r="R27" s="113">
        <v>846</v>
      </c>
      <c r="S27" s="114">
        <v>136452</v>
      </c>
      <c r="T27" s="115">
        <v>194049439.34999999</v>
      </c>
      <c r="U27" s="115">
        <v>1422.11</v>
      </c>
      <c r="V27" s="113">
        <v>1274.6199999999999</v>
      </c>
      <c r="W27" s="109">
        <v>11.44</v>
      </c>
    </row>
    <row r="28" spans="1:23" x14ac:dyDescent="0.3">
      <c r="A28" s="52">
        <v>6</v>
      </c>
      <c r="B28" s="112" t="s">
        <v>98</v>
      </c>
      <c r="C28" s="114">
        <v>218889</v>
      </c>
      <c r="D28" s="115">
        <v>314228573.30000001</v>
      </c>
      <c r="E28" s="113">
        <v>1435.56</v>
      </c>
      <c r="F28" s="113">
        <v>1293.3699999999999</v>
      </c>
      <c r="G28" s="114">
        <v>1904</v>
      </c>
      <c r="H28" s="115">
        <v>1509403.81</v>
      </c>
      <c r="I28" s="112">
        <v>792.75</v>
      </c>
      <c r="J28" s="113">
        <v>597.19000000000005</v>
      </c>
      <c r="K28" s="114">
        <v>16624</v>
      </c>
      <c r="L28" s="115">
        <v>14126681.42</v>
      </c>
      <c r="M28" s="112">
        <v>849.78</v>
      </c>
      <c r="N28" s="113">
        <v>729.45</v>
      </c>
      <c r="O28" s="114">
        <v>1821</v>
      </c>
      <c r="P28" s="115">
        <v>758489.91</v>
      </c>
      <c r="Q28" s="112">
        <v>416.52</v>
      </c>
      <c r="R28" s="113">
        <v>418.95</v>
      </c>
      <c r="S28" s="114">
        <v>239238</v>
      </c>
      <c r="T28" s="115">
        <v>330623148.44</v>
      </c>
      <c r="U28" s="115">
        <v>1381.98</v>
      </c>
      <c r="V28" s="113">
        <v>1242.6600000000001</v>
      </c>
      <c r="W28" s="109">
        <v>20.05</v>
      </c>
    </row>
    <row r="29" spans="1:23" x14ac:dyDescent="0.3">
      <c r="A29" s="52">
        <v>7</v>
      </c>
      <c r="B29" s="112" t="s">
        <v>99</v>
      </c>
      <c r="C29" s="114">
        <v>223762</v>
      </c>
      <c r="D29" s="115">
        <v>313516336.75</v>
      </c>
      <c r="E29" s="113">
        <v>1401.12</v>
      </c>
      <c r="F29" s="113">
        <v>1338.05</v>
      </c>
      <c r="G29" s="114">
        <v>1248</v>
      </c>
      <c r="H29" s="115">
        <v>1065773.45</v>
      </c>
      <c r="I29" s="112">
        <v>853.99</v>
      </c>
      <c r="J29" s="113">
        <v>679.12</v>
      </c>
      <c r="K29" s="114">
        <v>13821</v>
      </c>
      <c r="L29" s="115">
        <v>11677636.76</v>
      </c>
      <c r="M29" s="112">
        <v>844.92</v>
      </c>
      <c r="N29" s="113">
        <v>742.45</v>
      </c>
      <c r="O29" s="114">
        <v>4746</v>
      </c>
      <c r="P29" s="115">
        <v>1827602.97</v>
      </c>
      <c r="Q29" s="112">
        <v>385.08</v>
      </c>
      <c r="R29" s="113">
        <v>418.95</v>
      </c>
      <c r="S29" s="114">
        <v>243577</v>
      </c>
      <c r="T29" s="115">
        <v>328087349.93000001</v>
      </c>
      <c r="U29" s="115">
        <v>1346.96</v>
      </c>
      <c r="V29" s="113">
        <v>1291.31</v>
      </c>
      <c r="W29" s="109">
        <v>20.420000000000002</v>
      </c>
    </row>
    <row r="30" spans="1:23" x14ac:dyDescent="0.3">
      <c r="A30" s="52">
        <v>8</v>
      </c>
      <c r="B30" s="112" t="s">
        <v>100</v>
      </c>
      <c r="C30" s="114">
        <v>191851</v>
      </c>
      <c r="D30" s="115">
        <v>260725962.30000001</v>
      </c>
      <c r="E30" s="113">
        <v>1359</v>
      </c>
      <c r="F30" s="113">
        <v>1311.49</v>
      </c>
      <c r="G30" s="114">
        <v>1114</v>
      </c>
      <c r="H30" s="115">
        <v>1045394.22</v>
      </c>
      <c r="I30" s="112">
        <v>938.41</v>
      </c>
      <c r="J30" s="113">
        <v>883.78</v>
      </c>
      <c r="K30" s="114">
        <v>11122</v>
      </c>
      <c r="L30" s="115">
        <v>8980261.6300000008</v>
      </c>
      <c r="M30" s="112">
        <v>807.43</v>
      </c>
      <c r="N30" s="113">
        <v>707.43</v>
      </c>
      <c r="O30" s="114">
        <v>2453</v>
      </c>
      <c r="P30" s="115">
        <v>891078.44</v>
      </c>
      <c r="Q30" s="112">
        <v>363.26</v>
      </c>
      <c r="R30" s="113">
        <v>418.95</v>
      </c>
      <c r="S30" s="114">
        <v>206540</v>
      </c>
      <c r="T30" s="115">
        <v>271642696.58999997</v>
      </c>
      <c r="U30" s="115">
        <v>1315.21</v>
      </c>
      <c r="V30" s="113">
        <v>1272.1300000000001</v>
      </c>
      <c r="W30" s="109">
        <v>17.309999999999999</v>
      </c>
    </row>
    <row r="31" spans="1:23" x14ac:dyDescent="0.3">
      <c r="A31" s="52">
        <v>9</v>
      </c>
      <c r="B31" s="112" t="s">
        <v>101</v>
      </c>
      <c r="C31" s="114">
        <v>125765</v>
      </c>
      <c r="D31" s="115">
        <v>156205021.49000001</v>
      </c>
      <c r="E31" s="113">
        <v>1242.04</v>
      </c>
      <c r="F31" s="113">
        <v>1167.57</v>
      </c>
      <c r="G31" s="114">
        <v>844</v>
      </c>
      <c r="H31" s="115">
        <v>777522.39</v>
      </c>
      <c r="I31" s="112">
        <v>921.24</v>
      </c>
      <c r="J31" s="113">
        <v>880.98</v>
      </c>
      <c r="K31" s="114">
        <v>6878</v>
      </c>
      <c r="L31" s="115">
        <v>5324126.47</v>
      </c>
      <c r="M31" s="112">
        <v>774.08</v>
      </c>
      <c r="N31" s="113">
        <v>675.11</v>
      </c>
      <c r="O31" s="114">
        <v>508</v>
      </c>
      <c r="P31" s="115">
        <v>161816.63</v>
      </c>
      <c r="Q31" s="112">
        <v>318.54000000000002</v>
      </c>
      <c r="R31" s="113">
        <v>418.95</v>
      </c>
      <c r="S31" s="114">
        <v>133995</v>
      </c>
      <c r="T31" s="115">
        <v>162468486.97999999</v>
      </c>
      <c r="U31" s="115">
        <v>1212.5</v>
      </c>
      <c r="V31" s="113">
        <v>1128.45</v>
      </c>
      <c r="W31" s="109">
        <v>11.23</v>
      </c>
    </row>
    <row r="32" spans="1:23" x14ac:dyDescent="0.3">
      <c r="A32" s="52">
        <v>10</v>
      </c>
      <c r="B32" s="112" t="s">
        <v>109</v>
      </c>
      <c r="C32" s="114">
        <v>88905</v>
      </c>
      <c r="D32" s="115">
        <v>103076407.34999999</v>
      </c>
      <c r="E32" s="113">
        <v>1159.4000000000001</v>
      </c>
      <c r="F32" s="113">
        <v>1023.74</v>
      </c>
      <c r="G32" s="114">
        <v>661</v>
      </c>
      <c r="H32" s="115">
        <v>587780.5</v>
      </c>
      <c r="I32" s="112">
        <v>889.23</v>
      </c>
      <c r="J32" s="113">
        <v>898.21</v>
      </c>
      <c r="K32" s="114">
        <v>4063</v>
      </c>
      <c r="L32" s="115">
        <v>3017500.31</v>
      </c>
      <c r="M32" s="112">
        <v>742.68</v>
      </c>
      <c r="N32" s="113">
        <v>643.33000000000004</v>
      </c>
      <c r="O32" s="114">
        <v>234</v>
      </c>
      <c r="P32" s="115">
        <v>56700.73</v>
      </c>
      <c r="Q32" s="112">
        <v>242.31</v>
      </c>
      <c r="R32" s="113">
        <v>192.21</v>
      </c>
      <c r="S32" s="114">
        <v>93863</v>
      </c>
      <c r="T32" s="115">
        <v>106738388.89</v>
      </c>
      <c r="U32" s="115">
        <v>1137.17</v>
      </c>
      <c r="V32" s="113">
        <v>1001.98</v>
      </c>
      <c r="W32" s="109">
        <v>7.87</v>
      </c>
    </row>
    <row r="33" spans="1:23" x14ac:dyDescent="0.3">
      <c r="A33" s="52">
        <v>11</v>
      </c>
      <c r="B33" s="112" t="s">
        <v>110</v>
      </c>
      <c r="C33" s="114">
        <v>36779</v>
      </c>
      <c r="D33" s="115">
        <v>40796327.93</v>
      </c>
      <c r="E33" s="113">
        <v>1109.23</v>
      </c>
      <c r="F33" s="113">
        <v>967.2</v>
      </c>
      <c r="G33" s="114">
        <v>348</v>
      </c>
      <c r="H33" s="115">
        <v>303122.59000000003</v>
      </c>
      <c r="I33" s="112">
        <v>871.04</v>
      </c>
      <c r="J33" s="113">
        <v>889.98</v>
      </c>
      <c r="K33" s="114">
        <v>1275</v>
      </c>
      <c r="L33" s="115">
        <v>965998.21</v>
      </c>
      <c r="M33" s="112">
        <v>757.65</v>
      </c>
      <c r="N33" s="113">
        <v>642.72</v>
      </c>
      <c r="O33" s="114">
        <v>71</v>
      </c>
      <c r="P33" s="115">
        <v>17489.580000000002</v>
      </c>
      <c r="Q33" s="112">
        <v>246.33</v>
      </c>
      <c r="R33" s="113">
        <v>215.46</v>
      </c>
      <c r="S33" s="114">
        <v>38473</v>
      </c>
      <c r="T33" s="115">
        <v>42082938.310000002</v>
      </c>
      <c r="U33" s="115">
        <v>1093.83</v>
      </c>
      <c r="V33" s="113">
        <v>944.17</v>
      </c>
      <c r="W33" s="109">
        <v>3.22</v>
      </c>
    </row>
    <row r="34" spans="1:23" ht="15" thickBot="1" x14ac:dyDescent="0.35">
      <c r="A34" s="262">
        <v>12</v>
      </c>
      <c r="B34" s="263" t="s">
        <v>111</v>
      </c>
      <c r="C34" s="247">
        <v>8100</v>
      </c>
      <c r="D34" s="248">
        <v>8532341.9500000011</v>
      </c>
      <c r="E34" s="248">
        <v>1053.3755493827161</v>
      </c>
      <c r="F34" s="278">
        <v>900.23</v>
      </c>
      <c r="G34" s="247">
        <v>118</v>
      </c>
      <c r="H34" s="248">
        <v>85974.720000000001</v>
      </c>
      <c r="I34" s="248">
        <v>728.59932203389826</v>
      </c>
      <c r="J34" s="278">
        <v>624.22</v>
      </c>
      <c r="K34" s="247">
        <v>305</v>
      </c>
      <c r="L34" s="248">
        <v>224611.48</v>
      </c>
      <c r="M34" s="248">
        <v>736.43108196721312</v>
      </c>
      <c r="N34" s="278">
        <v>616.27</v>
      </c>
      <c r="O34" s="247">
        <v>12</v>
      </c>
      <c r="P34" s="248">
        <v>4002.8</v>
      </c>
      <c r="Q34" s="248">
        <v>333.56666666666666</v>
      </c>
      <c r="R34" s="278">
        <v>215.81</v>
      </c>
      <c r="S34" s="247">
        <v>8535</v>
      </c>
      <c r="T34" s="248">
        <v>8846930.9499999993</v>
      </c>
      <c r="U34" s="248">
        <v>1036.5472700644405</v>
      </c>
      <c r="V34" s="278">
        <v>879.42</v>
      </c>
      <c r="W34" s="248">
        <v>0.71539991567752603</v>
      </c>
    </row>
    <row r="35" spans="1:23" ht="16.2" thickBot="1" x14ac:dyDescent="0.35">
      <c r="A35" s="110"/>
      <c r="B35" s="117" t="s">
        <v>527</v>
      </c>
      <c r="C35" s="234">
        <v>1042033</v>
      </c>
      <c r="D35" s="292">
        <v>1429347293.73</v>
      </c>
      <c r="E35" s="292">
        <v>1371.6910056879196</v>
      </c>
      <c r="F35" s="120">
        <v>1288.08</v>
      </c>
      <c r="G35" s="234">
        <v>34424</v>
      </c>
      <c r="H35" s="292">
        <v>18781232.59</v>
      </c>
      <c r="I35" s="292">
        <v>545.58542267023006</v>
      </c>
      <c r="J35" s="120">
        <v>446.87</v>
      </c>
      <c r="K35" s="234">
        <v>104330</v>
      </c>
      <c r="L35" s="292">
        <v>83024841.599999994</v>
      </c>
      <c r="M35" s="292">
        <v>795.79067957442726</v>
      </c>
      <c r="N35" s="120">
        <v>678.53</v>
      </c>
      <c r="O35" s="234">
        <v>12252</v>
      </c>
      <c r="P35" s="292">
        <v>5728536.8300000001</v>
      </c>
      <c r="Q35" s="292">
        <v>467.55932337577536</v>
      </c>
      <c r="R35" s="120">
        <v>418.95</v>
      </c>
      <c r="S35" s="234">
        <v>1193039</v>
      </c>
      <c r="T35" s="292">
        <v>1536881904.75</v>
      </c>
      <c r="U35" s="292">
        <v>1288.2075982008971</v>
      </c>
      <c r="V35" s="120">
        <v>1198.43</v>
      </c>
      <c r="W35" s="111">
        <v>100</v>
      </c>
    </row>
    <row r="36" spans="1:23" x14ac:dyDescent="0.3">
      <c r="D36" s="9"/>
    </row>
    <row r="37" spans="1:23" ht="15.6" x14ac:dyDescent="0.3">
      <c r="A37" s="426" t="s">
        <v>714</v>
      </c>
      <c r="B37" s="426"/>
      <c r="C37" s="426"/>
      <c r="D37" s="426"/>
      <c r="E37" s="426"/>
      <c r="F37" s="426"/>
      <c r="G37" s="426"/>
      <c r="H37" s="426"/>
      <c r="I37" s="426"/>
      <c r="J37" s="426"/>
      <c r="K37" s="426"/>
      <c r="L37" s="426"/>
      <c r="M37" s="426"/>
      <c r="N37" s="426"/>
      <c r="O37" s="426"/>
      <c r="P37" s="426"/>
      <c r="Q37" s="426"/>
      <c r="R37" s="426"/>
      <c r="S37" s="426"/>
      <c r="T37" s="426"/>
      <c r="U37" s="426"/>
      <c r="V37" s="426"/>
      <c r="W37" s="426"/>
    </row>
    <row r="38" spans="1:23" ht="15" thickBot="1" x14ac:dyDescent="0.35"/>
    <row r="39" spans="1:23" ht="15.6" x14ac:dyDescent="0.3">
      <c r="A39" s="450" t="s">
        <v>52</v>
      </c>
      <c r="B39" s="452" t="s">
        <v>102</v>
      </c>
      <c r="C39" s="454" t="s">
        <v>105</v>
      </c>
      <c r="D39" s="455"/>
      <c r="E39" s="455"/>
      <c r="F39" s="456"/>
      <c r="G39" s="454" t="s">
        <v>106</v>
      </c>
      <c r="H39" s="455"/>
      <c r="I39" s="455"/>
      <c r="J39" s="456"/>
      <c r="K39" s="454" t="s">
        <v>107</v>
      </c>
      <c r="L39" s="455"/>
      <c r="M39" s="455"/>
      <c r="N39" s="456"/>
      <c r="O39" s="454" t="s">
        <v>108</v>
      </c>
      <c r="P39" s="455"/>
      <c r="Q39" s="455"/>
      <c r="R39" s="456"/>
      <c r="S39" s="454" t="s">
        <v>104</v>
      </c>
      <c r="T39" s="455"/>
      <c r="U39" s="455"/>
      <c r="V39" s="455"/>
      <c r="W39" s="456"/>
    </row>
    <row r="40" spans="1:23" ht="16.2" thickBot="1" x14ac:dyDescent="0.35">
      <c r="A40" s="491"/>
      <c r="B40" s="492"/>
      <c r="C40" s="121" t="s">
        <v>1</v>
      </c>
      <c r="D40" s="122" t="s">
        <v>103</v>
      </c>
      <c r="E40" s="123" t="s">
        <v>21</v>
      </c>
      <c r="F40" s="124" t="s">
        <v>432</v>
      </c>
      <c r="G40" s="121" t="s">
        <v>1</v>
      </c>
      <c r="H40" s="122" t="s">
        <v>103</v>
      </c>
      <c r="I40" s="123" t="s">
        <v>21</v>
      </c>
      <c r="J40" s="124" t="s">
        <v>432</v>
      </c>
      <c r="K40" s="121" t="s">
        <v>1</v>
      </c>
      <c r="L40" s="122" t="s">
        <v>103</v>
      </c>
      <c r="M40" s="123" t="s">
        <v>21</v>
      </c>
      <c r="N40" s="124" t="s">
        <v>432</v>
      </c>
      <c r="O40" s="121" t="s">
        <v>1</v>
      </c>
      <c r="P40" s="122" t="s">
        <v>103</v>
      </c>
      <c r="Q40" s="123" t="s">
        <v>21</v>
      </c>
      <c r="R40" s="124" t="s">
        <v>432</v>
      </c>
      <c r="S40" s="121" t="s">
        <v>1</v>
      </c>
      <c r="T40" s="122" t="s">
        <v>103</v>
      </c>
      <c r="U40" s="123" t="s">
        <v>21</v>
      </c>
      <c r="V40" s="124" t="s">
        <v>432</v>
      </c>
      <c r="W40" s="123" t="s">
        <v>528</v>
      </c>
    </row>
    <row r="41" spans="1:23" x14ac:dyDescent="0.3">
      <c r="A41" s="83">
        <v>1</v>
      </c>
      <c r="B41" s="125" t="s">
        <v>76</v>
      </c>
      <c r="C41" s="125">
        <v>0</v>
      </c>
      <c r="D41" s="125">
        <v>0</v>
      </c>
      <c r="E41" s="125">
        <v>0</v>
      </c>
      <c r="F41" s="126" t="s">
        <v>430</v>
      </c>
      <c r="G41" s="127">
        <v>16407</v>
      </c>
      <c r="H41" s="128">
        <v>5804669.4400000004</v>
      </c>
      <c r="I41" s="125">
        <v>353.79</v>
      </c>
      <c r="J41" s="126">
        <v>309.27</v>
      </c>
      <c r="K41" s="127">
        <v>516</v>
      </c>
      <c r="L41" s="128">
        <v>423820.23</v>
      </c>
      <c r="M41" s="125">
        <v>821.36</v>
      </c>
      <c r="N41" s="126">
        <v>846</v>
      </c>
      <c r="O41" s="127">
        <v>620</v>
      </c>
      <c r="P41" s="128">
        <v>524914.25</v>
      </c>
      <c r="Q41" s="125">
        <v>846.64</v>
      </c>
      <c r="R41" s="126">
        <v>846</v>
      </c>
      <c r="S41" s="261">
        <v>17543</v>
      </c>
      <c r="T41" s="128">
        <v>6753403.9199999999</v>
      </c>
      <c r="U41" s="128">
        <v>384.96</v>
      </c>
      <c r="V41" s="125">
        <v>409.8</v>
      </c>
      <c r="W41" s="107">
        <v>1.3</v>
      </c>
    </row>
    <row r="42" spans="1:23" x14ac:dyDescent="0.3">
      <c r="A42" s="52">
        <v>2</v>
      </c>
      <c r="B42" s="112" t="s">
        <v>77</v>
      </c>
      <c r="C42" s="114">
        <v>693</v>
      </c>
      <c r="D42" s="115">
        <v>970503.86</v>
      </c>
      <c r="E42" s="113">
        <v>1400.44</v>
      </c>
      <c r="F42" s="113">
        <v>1551.06</v>
      </c>
      <c r="G42" s="114">
        <v>11819</v>
      </c>
      <c r="H42" s="115">
        <v>6862679.0800000001</v>
      </c>
      <c r="I42" s="112">
        <v>580.65</v>
      </c>
      <c r="J42" s="113">
        <v>490.36</v>
      </c>
      <c r="K42" s="114">
        <v>8235</v>
      </c>
      <c r="L42" s="115">
        <v>5110898.63</v>
      </c>
      <c r="M42" s="112">
        <v>620.63</v>
      </c>
      <c r="N42" s="113">
        <v>500.98</v>
      </c>
      <c r="O42" s="114">
        <v>854</v>
      </c>
      <c r="P42" s="115">
        <v>720370.11</v>
      </c>
      <c r="Q42" s="112">
        <v>843.52</v>
      </c>
      <c r="R42" s="113">
        <v>846</v>
      </c>
      <c r="S42" s="114">
        <v>21601</v>
      </c>
      <c r="T42" s="115">
        <v>13664451.68</v>
      </c>
      <c r="U42" s="115">
        <v>632.58000000000004</v>
      </c>
      <c r="V42" s="112">
        <v>514.41</v>
      </c>
      <c r="W42" s="109">
        <v>1.6</v>
      </c>
    </row>
    <row r="43" spans="1:23" x14ac:dyDescent="0.3">
      <c r="A43" s="52">
        <v>3</v>
      </c>
      <c r="B43" s="112" t="s">
        <v>95</v>
      </c>
      <c r="C43" s="114">
        <v>2282</v>
      </c>
      <c r="D43" s="115">
        <v>3228349.18</v>
      </c>
      <c r="E43" s="113">
        <v>1414.7</v>
      </c>
      <c r="F43" s="113">
        <v>1395.51</v>
      </c>
      <c r="G43" s="114">
        <v>12458</v>
      </c>
      <c r="H43" s="115">
        <v>8042466.3300000001</v>
      </c>
      <c r="I43" s="112">
        <v>645.57000000000005</v>
      </c>
      <c r="J43" s="113">
        <v>552.74</v>
      </c>
      <c r="K43" s="114">
        <v>6498</v>
      </c>
      <c r="L43" s="115">
        <v>4255249.01</v>
      </c>
      <c r="M43" s="112">
        <v>654.86</v>
      </c>
      <c r="N43" s="113">
        <v>543.29</v>
      </c>
      <c r="O43" s="114">
        <v>273</v>
      </c>
      <c r="P43" s="115">
        <v>231371.36</v>
      </c>
      <c r="Q43" s="112">
        <v>847.51</v>
      </c>
      <c r="R43" s="113">
        <v>846</v>
      </c>
      <c r="S43" s="114">
        <v>21511</v>
      </c>
      <c r="T43" s="115">
        <v>15757435.880000001</v>
      </c>
      <c r="U43" s="115">
        <v>732.53</v>
      </c>
      <c r="V43" s="112">
        <v>587.99</v>
      </c>
      <c r="W43" s="109">
        <v>1.6</v>
      </c>
    </row>
    <row r="44" spans="1:23" x14ac:dyDescent="0.3">
      <c r="A44" s="52">
        <v>4</v>
      </c>
      <c r="B44" s="331" t="s">
        <v>96</v>
      </c>
      <c r="C44" s="332">
        <v>20577</v>
      </c>
      <c r="D44" s="333">
        <v>27420856.850000001</v>
      </c>
      <c r="E44" s="113">
        <v>1332.6</v>
      </c>
      <c r="F44" s="113">
        <v>1242.56</v>
      </c>
      <c r="G44" s="114">
        <v>22705</v>
      </c>
      <c r="H44" s="115">
        <v>16276612.529999999</v>
      </c>
      <c r="I44" s="112">
        <v>716.87</v>
      </c>
      <c r="J44" s="113">
        <v>604.04999999999995</v>
      </c>
      <c r="K44" s="114">
        <v>9423</v>
      </c>
      <c r="L44" s="115">
        <v>6520967.6699999999</v>
      </c>
      <c r="M44" s="112">
        <v>692.03</v>
      </c>
      <c r="N44" s="113">
        <v>568.02</v>
      </c>
      <c r="O44" s="114">
        <v>239</v>
      </c>
      <c r="P44" s="115">
        <v>198942.67</v>
      </c>
      <c r="Q44" s="112">
        <v>832.4</v>
      </c>
      <c r="R44" s="113">
        <v>846</v>
      </c>
      <c r="S44" s="114">
        <v>52944</v>
      </c>
      <c r="T44" s="115">
        <v>50417379.719999999</v>
      </c>
      <c r="U44" s="115">
        <v>952.28</v>
      </c>
      <c r="V44" s="112">
        <v>841.9</v>
      </c>
      <c r="W44" s="109">
        <v>3.93</v>
      </c>
    </row>
    <row r="45" spans="1:23" x14ac:dyDescent="0.3">
      <c r="A45" s="52">
        <v>5</v>
      </c>
      <c r="B45" s="112" t="s">
        <v>97</v>
      </c>
      <c r="C45" s="114">
        <v>102500</v>
      </c>
      <c r="D45" s="115">
        <v>123032835.33</v>
      </c>
      <c r="E45" s="113">
        <v>1200.32</v>
      </c>
      <c r="F45" s="113">
        <v>1110.05</v>
      </c>
      <c r="G45" s="114">
        <v>30339</v>
      </c>
      <c r="H45" s="115">
        <v>23544464.57</v>
      </c>
      <c r="I45" s="112">
        <v>776.05</v>
      </c>
      <c r="J45" s="113">
        <v>676.31</v>
      </c>
      <c r="K45" s="114">
        <v>9997</v>
      </c>
      <c r="L45" s="115">
        <v>6657105.1399999997</v>
      </c>
      <c r="M45" s="112">
        <v>665.91</v>
      </c>
      <c r="N45" s="113">
        <v>551.88</v>
      </c>
      <c r="O45" s="114">
        <v>244</v>
      </c>
      <c r="P45" s="115">
        <v>202798.17</v>
      </c>
      <c r="Q45" s="112">
        <v>831.14</v>
      </c>
      <c r="R45" s="113">
        <v>846</v>
      </c>
      <c r="S45" s="114">
        <v>143080</v>
      </c>
      <c r="T45" s="115">
        <v>153437203.21000001</v>
      </c>
      <c r="U45" s="115">
        <v>1072.3900000000001</v>
      </c>
      <c r="V45" s="112">
        <v>955.52</v>
      </c>
      <c r="W45" s="109">
        <v>10.63</v>
      </c>
    </row>
    <row r="46" spans="1:23" x14ac:dyDescent="0.3">
      <c r="A46" s="52">
        <v>6</v>
      </c>
      <c r="B46" s="112" t="s">
        <v>98</v>
      </c>
      <c r="C46" s="114">
        <v>180077</v>
      </c>
      <c r="D46" s="115">
        <v>203466523.34999999</v>
      </c>
      <c r="E46" s="113">
        <v>1129.8900000000001</v>
      </c>
      <c r="F46" s="113">
        <v>1007.88</v>
      </c>
      <c r="G46" s="114">
        <v>36582</v>
      </c>
      <c r="H46" s="115">
        <v>31143685.43</v>
      </c>
      <c r="I46" s="112">
        <v>851.34</v>
      </c>
      <c r="J46" s="113">
        <v>778.19</v>
      </c>
      <c r="K46" s="114">
        <v>9711</v>
      </c>
      <c r="L46" s="115">
        <v>6465161.2400000002</v>
      </c>
      <c r="M46" s="112">
        <v>665.76</v>
      </c>
      <c r="N46" s="113">
        <v>556.04</v>
      </c>
      <c r="O46" s="114">
        <v>2544</v>
      </c>
      <c r="P46" s="115">
        <v>1091833.81</v>
      </c>
      <c r="Q46" s="112">
        <v>429.18</v>
      </c>
      <c r="R46" s="113">
        <v>418.95</v>
      </c>
      <c r="S46" s="114">
        <v>228914</v>
      </c>
      <c r="T46" s="115">
        <v>242167203.83000001</v>
      </c>
      <c r="U46" s="115">
        <v>1057.9000000000001</v>
      </c>
      <c r="V46" s="112">
        <v>921.32</v>
      </c>
      <c r="W46" s="109">
        <v>17</v>
      </c>
    </row>
    <row r="47" spans="1:23" x14ac:dyDescent="0.3">
      <c r="A47" s="52">
        <v>7</v>
      </c>
      <c r="B47" s="112" t="s">
        <v>99</v>
      </c>
      <c r="C47" s="114">
        <v>187333</v>
      </c>
      <c r="D47" s="115">
        <v>209274581.16999999</v>
      </c>
      <c r="E47" s="113">
        <v>1117.1300000000001</v>
      </c>
      <c r="F47" s="113">
        <v>971.19</v>
      </c>
      <c r="G47" s="114">
        <v>39575</v>
      </c>
      <c r="H47" s="115">
        <v>34537552.789999999</v>
      </c>
      <c r="I47" s="112">
        <v>872.71</v>
      </c>
      <c r="J47" s="113">
        <v>805.78</v>
      </c>
      <c r="K47" s="114">
        <v>7632</v>
      </c>
      <c r="L47" s="115">
        <v>4927457.04</v>
      </c>
      <c r="M47" s="112">
        <v>645.63</v>
      </c>
      <c r="N47" s="113">
        <v>560.65</v>
      </c>
      <c r="O47" s="114">
        <v>6363</v>
      </c>
      <c r="P47" s="115">
        <v>2462745.98</v>
      </c>
      <c r="Q47" s="112">
        <v>387.04</v>
      </c>
      <c r="R47" s="113">
        <v>418.95</v>
      </c>
      <c r="S47" s="114">
        <v>240903</v>
      </c>
      <c r="T47" s="115">
        <v>251202336.97999999</v>
      </c>
      <c r="U47" s="115">
        <v>1042.75</v>
      </c>
      <c r="V47" s="112">
        <v>888.24</v>
      </c>
      <c r="W47" s="109">
        <v>17.89</v>
      </c>
    </row>
    <row r="48" spans="1:23" x14ac:dyDescent="0.3">
      <c r="A48" s="52">
        <v>8</v>
      </c>
      <c r="B48" s="112" t="s">
        <v>100</v>
      </c>
      <c r="C48" s="114">
        <v>162092</v>
      </c>
      <c r="D48" s="115">
        <v>175322432.19</v>
      </c>
      <c r="E48" s="113">
        <v>1081.6199999999999</v>
      </c>
      <c r="F48" s="113">
        <v>910.67</v>
      </c>
      <c r="G48" s="114">
        <v>52107</v>
      </c>
      <c r="H48" s="115">
        <v>44871041.969999999</v>
      </c>
      <c r="I48" s="112">
        <v>861.13</v>
      </c>
      <c r="J48" s="113">
        <v>782.55</v>
      </c>
      <c r="K48" s="114">
        <v>6681</v>
      </c>
      <c r="L48" s="115">
        <v>4251281.7</v>
      </c>
      <c r="M48" s="112">
        <v>636.32000000000005</v>
      </c>
      <c r="N48" s="113">
        <v>564.45000000000005</v>
      </c>
      <c r="O48" s="114">
        <v>4388</v>
      </c>
      <c r="P48" s="115">
        <v>1662723.9</v>
      </c>
      <c r="Q48" s="112">
        <v>378.93</v>
      </c>
      <c r="R48" s="113">
        <v>418.95</v>
      </c>
      <c r="S48" s="114">
        <v>225268</v>
      </c>
      <c r="T48" s="115">
        <v>226107479.75999999</v>
      </c>
      <c r="U48" s="115">
        <v>1003.73</v>
      </c>
      <c r="V48" s="112">
        <v>842.42</v>
      </c>
      <c r="W48" s="109">
        <v>16.73</v>
      </c>
    </row>
    <row r="49" spans="1:23" x14ac:dyDescent="0.3">
      <c r="A49" s="52">
        <v>9</v>
      </c>
      <c r="B49" s="112" t="s">
        <v>101</v>
      </c>
      <c r="C49" s="114">
        <v>114988</v>
      </c>
      <c r="D49" s="115">
        <v>116950657.41</v>
      </c>
      <c r="E49" s="113">
        <v>1017.07</v>
      </c>
      <c r="F49" s="113">
        <v>809.73</v>
      </c>
      <c r="G49" s="114">
        <v>46834</v>
      </c>
      <c r="H49" s="115">
        <v>40036574.119999997</v>
      </c>
      <c r="I49" s="112">
        <v>854.86</v>
      </c>
      <c r="J49" s="113">
        <v>765.75</v>
      </c>
      <c r="K49" s="114">
        <v>4879</v>
      </c>
      <c r="L49" s="115">
        <v>3102597.09</v>
      </c>
      <c r="M49" s="112">
        <v>635.91</v>
      </c>
      <c r="N49" s="113">
        <v>564.15</v>
      </c>
      <c r="O49" s="114">
        <v>1044</v>
      </c>
      <c r="P49" s="115">
        <v>428972.97</v>
      </c>
      <c r="Q49" s="112">
        <v>410.89</v>
      </c>
      <c r="R49" s="113">
        <v>331.96</v>
      </c>
      <c r="S49" s="114">
        <v>167745</v>
      </c>
      <c r="T49" s="115">
        <v>160518801.59</v>
      </c>
      <c r="U49" s="115">
        <v>956.92</v>
      </c>
      <c r="V49" s="112">
        <v>782.15</v>
      </c>
      <c r="W49" s="109">
        <v>12.46</v>
      </c>
    </row>
    <row r="50" spans="1:23" x14ac:dyDescent="0.3">
      <c r="A50" s="52">
        <v>10</v>
      </c>
      <c r="B50" s="112" t="s">
        <v>109</v>
      </c>
      <c r="C50" s="114">
        <v>93763</v>
      </c>
      <c r="D50" s="115">
        <v>91018864.849999994</v>
      </c>
      <c r="E50" s="113">
        <v>970.73</v>
      </c>
      <c r="F50" s="113">
        <v>738.88</v>
      </c>
      <c r="G50" s="114">
        <v>43682</v>
      </c>
      <c r="H50" s="115">
        <v>37397550.689999998</v>
      </c>
      <c r="I50" s="112">
        <v>856.13</v>
      </c>
      <c r="J50" s="113">
        <v>752.88</v>
      </c>
      <c r="K50" s="114">
        <v>3547</v>
      </c>
      <c r="L50" s="115">
        <v>2202268.79</v>
      </c>
      <c r="M50" s="112">
        <v>620.88</v>
      </c>
      <c r="N50" s="113">
        <v>508.25</v>
      </c>
      <c r="O50" s="114">
        <v>627</v>
      </c>
      <c r="P50" s="115">
        <v>256320.66</v>
      </c>
      <c r="Q50" s="112">
        <v>408.8</v>
      </c>
      <c r="R50" s="113">
        <v>239.4</v>
      </c>
      <c r="S50" s="114">
        <v>141619</v>
      </c>
      <c r="T50" s="115">
        <v>130875004.98999999</v>
      </c>
      <c r="U50" s="115">
        <v>924.13</v>
      </c>
      <c r="V50" s="112">
        <v>732.28</v>
      </c>
      <c r="W50" s="109">
        <v>10.52</v>
      </c>
    </row>
    <row r="51" spans="1:23" x14ac:dyDescent="0.3">
      <c r="A51" s="52">
        <v>11</v>
      </c>
      <c r="B51" s="112" t="s">
        <v>110</v>
      </c>
      <c r="C51" s="114">
        <v>42854</v>
      </c>
      <c r="D51" s="115">
        <v>40179040.039999999</v>
      </c>
      <c r="E51" s="113">
        <v>937.58</v>
      </c>
      <c r="F51" s="113">
        <v>666.38</v>
      </c>
      <c r="G51" s="114">
        <v>22514</v>
      </c>
      <c r="H51" s="115">
        <v>19690839.449999999</v>
      </c>
      <c r="I51" s="112">
        <v>874.6</v>
      </c>
      <c r="J51" s="113">
        <v>766.5</v>
      </c>
      <c r="K51" s="114">
        <v>1312</v>
      </c>
      <c r="L51" s="115">
        <v>840685.79</v>
      </c>
      <c r="M51" s="112">
        <v>640.77</v>
      </c>
      <c r="N51" s="113">
        <v>457.95</v>
      </c>
      <c r="O51" s="114">
        <v>252</v>
      </c>
      <c r="P51" s="115">
        <v>107257.67</v>
      </c>
      <c r="Q51" s="112">
        <v>425.63</v>
      </c>
      <c r="R51" s="113">
        <v>239.75</v>
      </c>
      <c r="S51" s="114">
        <v>66932</v>
      </c>
      <c r="T51" s="115">
        <v>60817822.950000003</v>
      </c>
      <c r="U51" s="115">
        <v>908.65</v>
      </c>
      <c r="V51" s="112">
        <v>702.5</v>
      </c>
      <c r="W51" s="109">
        <v>4.97</v>
      </c>
    </row>
    <row r="52" spans="1:23" ht="15" thickBot="1" x14ac:dyDescent="0.35">
      <c r="A52" s="262">
        <v>12</v>
      </c>
      <c r="B52" s="263" t="s">
        <v>111</v>
      </c>
      <c r="C52" s="247">
        <v>11280</v>
      </c>
      <c r="D52" s="248">
        <v>10040888.129999999</v>
      </c>
      <c r="E52" s="248">
        <v>890.14965691489351</v>
      </c>
      <c r="F52" s="278">
        <v>599.91999999999996</v>
      </c>
      <c r="G52" s="247">
        <v>6786</v>
      </c>
      <c r="H52" s="248">
        <v>5979346.8200000003</v>
      </c>
      <c r="I52" s="248">
        <v>881.12979958738583</v>
      </c>
      <c r="J52" s="278">
        <v>760.19</v>
      </c>
      <c r="K52" s="247">
        <v>391</v>
      </c>
      <c r="L52" s="248">
        <v>260918.09</v>
      </c>
      <c r="M52" s="248">
        <v>667.3096930946291</v>
      </c>
      <c r="N52" s="248">
        <v>418.95</v>
      </c>
      <c r="O52" s="247">
        <v>68</v>
      </c>
      <c r="P52" s="248">
        <v>18429.990000000002</v>
      </c>
      <c r="Q52" s="248">
        <v>271.02926470588238</v>
      </c>
      <c r="R52" s="278">
        <v>192.21</v>
      </c>
      <c r="S52" s="247">
        <v>18525</v>
      </c>
      <c r="T52" s="248">
        <v>16299583.030000001</v>
      </c>
      <c r="U52" s="248">
        <v>879.86952928475046</v>
      </c>
      <c r="V52" s="275">
        <v>665.6</v>
      </c>
      <c r="W52" s="248">
        <v>1.3757022393684766</v>
      </c>
    </row>
    <row r="53" spans="1:23" ht="16.2" thickBot="1" x14ac:dyDescent="0.35">
      <c r="A53" s="110"/>
      <c r="B53" s="117" t="s">
        <v>527</v>
      </c>
      <c r="C53" s="234">
        <v>918439</v>
      </c>
      <c r="D53" s="292">
        <v>1000905532.36</v>
      </c>
      <c r="E53" s="292">
        <v>1089.7898851856248</v>
      </c>
      <c r="F53" s="120">
        <v>945.56</v>
      </c>
      <c r="G53" s="234">
        <v>341808</v>
      </c>
      <c r="H53" s="292">
        <v>274187483.21999997</v>
      </c>
      <c r="I53" s="292">
        <v>802.16812719421421</v>
      </c>
      <c r="J53" s="120">
        <v>703.22</v>
      </c>
      <c r="K53" s="234">
        <v>68822</v>
      </c>
      <c r="L53" s="292">
        <v>45018410.420000002</v>
      </c>
      <c r="M53" s="292">
        <v>654.12819185725493</v>
      </c>
      <c r="N53" s="120">
        <v>553.78</v>
      </c>
      <c r="O53" s="234">
        <v>17516</v>
      </c>
      <c r="P53" s="292">
        <v>7906681.54</v>
      </c>
      <c r="Q53" s="292">
        <v>451.39766727563369</v>
      </c>
      <c r="R53" s="120">
        <v>418.95</v>
      </c>
      <c r="S53" s="234">
        <v>1346585</v>
      </c>
      <c r="T53" s="292">
        <v>1328018107.54</v>
      </c>
      <c r="U53" s="292">
        <v>986.2118674573087</v>
      </c>
      <c r="V53" s="117">
        <v>828.35</v>
      </c>
      <c r="W53" s="111">
        <v>100</v>
      </c>
    </row>
    <row r="55" spans="1:23" x14ac:dyDescent="0.3">
      <c r="D55" s="9"/>
    </row>
    <row r="58" spans="1:23" x14ac:dyDescent="0.3">
      <c r="B58" s="8"/>
    </row>
    <row r="59" spans="1:23" x14ac:dyDescent="0.3">
      <c r="B59" s="8"/>
    </row>
    <row r="61" spans="1:23" x14ac:dyDescent="0.3">
      <c r="D61" s="329"/>
    </row>
  </sheetData>
  <mergeCells count="24">
    <mergeCell ref="O21:R21"/>
    <mergeCell ref="S21:W21"/>
    <mergeCell ref="S39:W39"/>
    <mergeCell ref="B39:B40"/>
    <mergeCell ref="C39:F39"/>
    <mergeCell ref="G39:J39"/>
    <mergeCell ref="K39:N39"/>
    <mergeCell ref="O39:R39"/>
    <mergeCell ref="A39:A40"/>
    <mergeCell ref="A1:W1"/>
    <mergeCell ref="A19:W19"/>
    <mergeCell ref="A3:A4"/>
    <mergeCell ref="B3:B4"/>
    <mergeCell ref="C3:F3"/>
    <mergeCell ref="G3:J3"/>
    <mergeCell ref="K3:N3"/>
    <mergeCell ref="O3:R3"/>
    <mergeCell ref="S3:W3"/>
    <mergeCell ref="A37:W37"/>
    <mergeCell ref="A21:A22"/>
    <mergeCell ref="B21:B22"/>
    <mergeCell ref="C21:F21"/>
    <mergeCell ref="G21:J21"/>
    <mergeCell ref="K21:N21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0"/>
  </sheetPr>
  <dimension ref="A1:L118"/>
  <sheetViews>
    <sheetView zoomScale="115" zoomScaleNormal="115" workbookViewId="0">
      <selection activeCell="O26" sqref="O26"/>
    </sheetView>
  </sheetViews>
  <sheetFormatPr defaultColWidth="9.109375" defaultRowHeight="14.4" x14ac:dyDescent="0.3"/>
  <cols>
    <col min="1" max="1" width="14" customWidth="1"/>
    <col min="2" max="2" width="22.109375" bestFit="1" customWidth="1"/>
    <col min="3" max="3" width="10" customWidth="1"/>
    <col min="4" max="4" width="22.109375" bestFit="1" customWidth="1"/>
    <col min="5" max="5" width="12.33203125" style="8" customWidth="1"/>
    <col min="6" max="6" width="12.5546875" style="8" customWidth="1"/>
    <col min="7" max="7" width="12.6640625" style="8" customWidth="1"/>
    <col min="8" max="8" width="12" style="273" customWidth="1"/>
    <col min="9" max="9" width="18.33203125" style="9" customWidth="1"/>
    <col min="10" max="10" width="17.109375" style="9" customWidth="1"/>
    <col min="11" max="11" width="18.44140625" style="9" customWidth="1"/>
    <col min="12" max="12" width="17" style="9" customWidth="1"/>
  </cols>
  <sheetData>
    <row r="1" spans="1:12" s="2" customFormat="1" ht="15.6" x14ac:dyDescent="0.3">
      <c r="A1" s="426" t="s">
        <v>705</v>
      </c>
      <c r="B1" s="426"/>
      <c r="C1" s="426"/>
      <c r="D1" s="426"/>
      <c r="E1" s="426"/>
      <c r="F1" s="426"/>
      <c r="G1" s="426"/>
      <c r="H1" s="426"/>
      <c r="I1" s="426"/>
      <c r="J1" s="426"/>
      <c r="K1" s="426"/>
      <c r="L1" s="426"/>
    </row>
    <row r="2" spans="1:12" s="2" customFormat="1" ht="15" thickBot="1" x14ac:dyDescent="0.35">
      <c r="A2" s="270"/>
      <c r="E2" s="36"/>
      <c r="F2" s="36"/>
      <c r="G2" s="36"/>
      <c r="H2" s="272"/>
      <c r="I2" s="271"/>
      <c r="J2" s="271"/>
      <c r="K2" s="271"/>
      <c r="L2" s="271"/>
    </row>
    <row r="3" spans="1:12" s="2" customFormat="1" ht="33" customHeight="1" x14ac:dyDescent="0.3">
      <c r="A3" s="323" t="s">
        <v>367</v>
      </c>
      <c r="B3" s="324" t="s">
        <v>368</v>
      </c>
      <c r="C3" s="324" t="s">
        <v>43</v>
      </c>
      <c r="D3" s="324" t="s">
        <v>44</v>
      </c>
      <c r="E3" s="324" t="s">
        <v>5</v>
      </c>
      <c r="F3" s="324" t="s">
        <v>6</v>
      </c>
      <c r="G3" s="324" t="s">
        <v>45</v>
      </c>
      <c r="H3" s="325" t="s">
        <v>49</v>
      </c>
      <c r="I3" s="326" t="s">
        <v>112</v>
      </c>
      <c r="J3" s="326" t="s">
        <v>497</v>
      </c>
      <c r="K3" s="326" t="s">
        <v>498</v>
      </c>
      <c r="L3" s="327" t="s">
        <v>499</v>
      </c>
    </row>
    <row r="4" spans="1:12" s="42" customFormat="1" ht="15.6" x14ac:dyDescent="0.3">
      <c r="A4" s="196">
        <v>1</v>
      </c>
      <c r="B4" s="219" t="s">
        <v>369</v>
      </c>
      <c r="C4" s="3"/>
      <c r="D4" s="219" t="s">
        <v>369</v>
      </c>
      <c r="E4" s="3">
        <v>365751</v>
      </c>
      <c r="F4" s="3">
        <v>82789</v>
      </c>
      <c r="G4" s="3">
        <v>10075</v>
      </c>
      <c r="H4" s="219">
        <v>2536</v>
      </c>
      <c r="I4" s="4">
        <v>532656211.16000003</v>
      </c>
      <c r="J4" s="4">
        <v>9782393.7699999996</v>
      </c>
      <c r="K4" s="4">
        <v>29854906.140000001</v>
      </c>
      <c r="L4" s="186">
        <v>572293511.07000005</v>
      </c>
    </row>
    <row r="5" spans="1:12" x14ac:dyDescent="0.3">
      <c r="A5" s="197"/>
      <c r="B5" s="218" t="s">
        <v>369</v>
      </c>
      <c r="C5" s="78" t="s">
        <v>258</v>
      </c>
      <c r="D5" s="218" t="s">
        <v>416</v>
      </c>
      <c r="E5" s="6">
        <v>306</v>
      </c>
      <c r="F5" s="6">
        <v>6708</v>
      </c>
      <c r="G5" s="6">
        <v>1696</v>
      </c>
      <c r="H5" s="218">
        <v>0</v>
      </c>
      <c r="I5" s="22">
        <v>5058460.59</v>
      </c>
      <c r="J5" s="22">
        <v>1495.8</v>
      </c>
      <c r="K5" s="22">
        <v>270166.32</v>
      </c>
      <c r="L5" s="92">
        <v>5330122.71</v>
      </c>
    </row>
    <row r="6" spans="1:12" s="42" customFormat="1" ht="15.6" x14ac:dyDescent="0.3">
      <c r="A6" s="197"/>
      <c r="B6" s="218" t="s">
        <v>369</v>
      </c>
      <c r="C6" s="6" t="s">
        <v>632</v>
      </c>
      <c r="D6" s="218" t="s">
        <v>631</v>
      </c>
      <c r="E6" s="6">
        <v>0</v>
      </c>
      <c r="F6" s="6">
        <v>0</v>
      </c>
      <c r="G6" s="6">
        <v>0</v>
      </c>
      <c r="H6" s="218">
        <v>2536</v>
      </c>
      <c r="I6" s="22">
        <v>619810.79</v>
      </c>
      <c r="J6" s="22">
        <v>0</v>
      </c>
      <c r="K6" s="22">
        <v>8472.2800000000007</v>
      </c>
      <c r="L6" s="92">
        <v>628283.06999999995</v>
      </c>
    </row>
    <row r="7" spans="1:12" x14ac:dyDescent="0.3">
      <c r="A7" s="197"/>
      <c r="B7" s="6" t="s">
        <v>369</v>
      </c>
      <c r="C7" s="6" t="s">
        <v>500</v>
      </c>
      <c r="D7" s="6" t="s">
        <v>558</v>
      </c>
      <c r="E7" s="6">
        <v>365445</v>
      </c>
      <c r="F7" s="6">
        <v>76081</v>
      </c>
      <c r="G7" s="6">
        <v>8379</v>
      </c>
      <c r="H7" s="218">
        <v>0</v>
      </c>
      <c r="I7" s="22">
        <v>526977939.77999997</v>
      </c>
      <c r="J7" s="22">
        <v>9780897.9700000007</v>
      </c>
      <c r="K7" s="22">
        <v>29576267.539999999</v>
      </c>
      <c r="L7" s="92">
        <v>566335105.28999996</v>
      </c>
    </row>
    <row r="8" spans="1:12" s="42" customFormat="1" ht="15.6" x14ac:dyDescent="0.3">
      <c r="A8" s="196">
        <v>1</v>
      </c>
      <c r="B8" s="3" t="s">
        <v>69</v>
      </c>
      <c r="C8" s="3"/>
      <c r="D8" s="3" t="s">
        <v>69</v>
      </c>
      <c r="E8" s="3">
        <v>14029</v>
      </c>
      <c r="F8" s="3">
        <v>3561</v>
      </c>
      <c r="G8" s="3">
        <v>0</v>
      </c>
      <c r="H8" s="219">
        <v>0</v>
      </c>
      <c r="I8" s="4">
        <v>1528044.81</v>
      </c>
      <c r="J8" s="4">
        <v>0</v>
      </c>
      <c r="K8" s="4">
        <v>0</v>
      </c>
      <c r="L8" s="186">
        <v>1528044.81</v>
      </c>
    </row>
    <row r="9" spans="1:12" x14ac:dyDescent="0.3">
      <c r="A9" s="197"/>
      <c r="B9" s="6" t="s">
        <v>69</v>
      </c>
      <c r="C9" s="6" t="s">
        <v>302</v>
      </c>
      <c r="D9" s="6" t="s">
        <v>69</v>
      </c>
      <c r="E9" s="6">
        <v>14029</v>
      </c>
      <c r="F9" s="6">
        <v>3561</v>
      </c>
      <c r="G9" s="6">
        <v>0</v>
      </c>
      <c r="H9" s="218">
        <v>0</v>
      </c>
      <c r="I9" s="22">
        <v>1528044.81</v>
      </c>
      <c r="J9" s="22">
        <v>0</v>
      </c>
      <c r="K9" s="22">
        <v>0</v>
      </c>
      <c r="L9" s="92">
        <v>1528044.81</v>
      </c>
    </row>
    <row r="10" spans="1:12" s="42" customFormat="1" ht="15.6" x14ac:dyDescent="0.3">
      <c r="A10" s="196">
        <v>1</v>
      </c>
      <c r="B10" s="3" t="s">
        <v>370</v>
      </c>
      <c r="C10" s="3"/>
      <c r="D10" s="3" t="s">
        <v>370</v>
      </c>
      <c r="E10" s="3">
        <v>20380</v>
      </c>
      <c r="F10" s="3">
        <v>6285</v>
      </c>
      <c r="G10" s="3">
        <v>0</v>
      </c>
      <c r="H10" s="219">
        <v>0</v>
      </c>
      <c r="I10" s="4">
        <v>3705683.53</v>
      </c>
      <c r="J10" s="4">
        <v>0</v>
      </c>
      <c r="K10" s="4">
        <v>0</v>
      </c>
      <c r="L10" s="186">
        <v>3705683.53</v>
      </c>
    </row>
    <row r="11" spans="1:12" x14ac:dyDescent="0.3">
      <c r="A11" s="197"/>
      <c r="B11" s="6" t="s">
        <v>370</v>
      </c>
      <c r="C11" s="6" t="s">
        <v>303</v>
      </c>
      <c r="D11" s="6" t="s">
        <v>73</v>
      </c>
      <c r="E11" s="6">
        <v>20380</v>
      </c>
      <c r="F11" s="6">
        <v>6285</v>
      </c>
      <c r="G11" s="6">
        <v>0</v>
      </c>
      <c r="H11" s="218">
        <v>0</v>
      </c>
      <c r="I11" s="22">
        <v>3705683.53</v>
      </c>
      <c r="J11" s="22">
        <v>0</v>
      </c>
      <c r="K11" s="22">
        <v>0</v>
      </c>
      <c r="L11" s="92">
        <v>3705683.53</v>
      </c>
    </row>
    <row r="12" spans="1:12" x14ac:dyDescent="0.3">
      <c r="A12" s="196">
        <v>1</v>
      </c>
      <c r="B12" s="3" t="s">
        <v>371</v>
      </c>
      <c r="C12" s="3"/>
      <c r="D12" s="3" t="s">
        <v>371</v>
      </c>
      <c r="E12" s="3">
        <v>39175</v>
      </c>
      <c r="F12" s="3">
        <v>13255</v>
      </c>
      <c r="G12" s="3">
        <v>1661</v>
      </c>
      <c r="H12" s="219">
        <v>152</v>
      </c>
      <c r="I12" s="4">
        <v>58750240.090000004</v>
      </c>
      <c r="J12" s="4">
        <v>2458365.2999999998</v>
      </c>
      <c r="K12" s="4">
        <v>3156824.96</v>
      </c>
      <c r="L12" s="186">
        <v>64365430.350000001</v>
      </c>
    </row>
    <row r="13" spans="1:12" x14ac:dyDescent="0.3">
      <c r="A13" s="197"/>
      <c r="B13" s="6" t="s">
        <v>371</v>
      </c>
      <c r="C13" s="6" t="s">
        <v>267</v>
      </c>
      <c r="D13" s="6" t="s">
        <v>352</v>
      </c>
      <c r="E13" s="6">
        <v>11354</v>
      </c>
      <c r="F13" s="6">
        <v>3538</v>
      </c>
      <c r="G13" s="6">
        <v>488</v>
      </c>
      <c r="H13" s="218">
        <v>0</v>
      </c>
      <c r="I13" s="22">
        <v>11372977.74</v>
      </c>
      <c r="J13" s="22">
        <v>294002.89</v>
      </c>
      <c r="K13" s="22">
        <v>638466.29</v>
      </c>
      <c r="L13" s="92">
        <v>12305446.92</v>
      </c>
    </row>
    <row r="14" spans="1:12" x14ac:dyDescent="0.3">
      <c r="A14" s="197"/>
      <c r="B14" s="6" t="s">
        <v>371</v>
      </c>
      <c r="C14" s="6" t="s">
        <v>268</v>
      </c>
      <c r="D14" s="6" t="s">
        <v>62</v>
      </c>
      <c r="E14" s="6">
        <v>11853</v>
      </c>
      <c r="F14" s="6">
        <v>5112</v>
      </c>
      <c r="G14" s="6">
        <v>274</v>
      </c>
      <c r="H14" s="218">
        <v>152</v>
      </c>
      <c r="I14" s="22">
        <v>20356638.449999999</v>
      </c>
      <c r="J14" s="22">
        <v>1182696.5900000001</v>
      </c>
      <c r="K14" s="22">
        <v>1101672.3500000001</v>
      </c>
      <c r="L14" s="92">
        <v>22641007.390000001</v>
      </c>
    </row>
    <row r="15" spans="1:12" x14ac:dyDescent="0.3">
      <c r="A15" s="197"/>
      <c r="B15" s="6" t="s">
        <v>371</v>
      </c>
      <c r="C15" s="6" t="s">
        <v>269</v>
      </c>
      <c r="D15" s="6" t="s">
        <v>63</v>
      </c>
      <c r="E15" s="6">
        <v>15968</v>
      </c>
      <c r="F15" s="6">
        <v>4605</v>
      </c>
      <c r="G15" s="6">
        <v>899</v>
      </c>
      <c r="H15" s="218">
        <v>0</v>
      </c>
      <c r="I15" s="22">
        <v>27020623.899999999</v>
      </c>
      <c r="J15" s="22">
        <v>981665.82</v>
      </c>
      <c r="K15" s="22">
        <v>1416686.32</v>
      </c>
      <c r="L15" s="92">
        <v>29418976.039999999</v>
      </c>
    </row>
    <row r="16" spans="1:12" x14ac:dyDescent="0.3">
      <c r="A16" s="196">
        <v>1</v>
      </c>
      <c r="B16" s="3" t="s">
        <v>372</v>
      </c>
      <c r="C16" s="3"/>
      <c r="D16" s="3" t="s">
        <v>372</v>
      </c>
      <c r="E16" s="3">
        <v>3784</v>
      </c>
      <c r="F16" s="3">
        <v>977</v>
      </c>
      <c r="G16" s="3">
        <v>324</v>
      </c>
      <c r="H16" s="219">
        <v>0</v>
      </c>
      <c r="I16" s="4">
        <v>6878578.0599999996</v>
      </c>
      <c r="J16" s="4">
        <v>295632.06</v>
      </c>
      <c r="K16" s="4">
        <v>150829.74</v>
      </c>
      <c r="L16" s="186">
        <v>7325039.8600000003</v>
      </c>
    </row>
    <row r="17" spans="1:12" s="42" customFormat="1" ht="15.6" x14ac:dyDescent="0.3">
      <c r="A17" s="197"/>
      <c r="B17" s="6" t="s">
        <v>372</v>
      </c>
      <c r="C17" s="6" t="s">
        <v>270</v>
      </c>
      <c r="D17" s="6" t="s">
        <v>353</v>
      </c>
      <c r="E17" s="6">
        <v>2116</v>
      </c>
      <c r="F17" s="6">
        <v>438</v>
      </c>
      <c r="G17" s="6">
        <v>195</v>
      </c>
      <c r="H17" s="218">
        <v>0</v>
      </c>
      <c r="I17" s="22">
        <v>4326704.7</v>
      </c>
      <c r="J17" s="22">
        <v>269001.62</v>
      </c>
      <c r="K17" s="22">
        <v>25740.85</v>
      </c>
      <c r="L17" s="92">
        <v>4621447.17</v>
      </c>
    </row>
    <row r="18" spans="1:12" x14ac:dyDescent="0.3">
      <c r="A18" s="197"/>
      <c r="B18" s="6" t="s">
        <v>372</v>
      </c>
      <c r="C18" s="6" t="s">
        <v>271</v>
      </c>
      <c r="D18" s="6" t="s">
        <v>354</v>
      </c>
      <c r="E18" s="6">
        <v>415</v>
      </c>
      <c r="F18" s="6">
        <v>103</v>
      </c>
      <c r="G18" s="6">
        <v>37</v>
      </c>
      <c r="H18" s="218">
        <v>0</v>
      </c>
      <c r="I18" s="22">
        <v>506323.67</v>
      </c>
      <c r="J18" s="22">
        <v>5497.09</v>
      </c>
      <c r="K18" s="22">
        <v>25642.68</v>
      </c>
      <c r="L18" s="92">
        <v>537463.43999999994</v>
      </c>
    </row>
    <row r="19" spans="1:12" x14ac:dyDescent="0.3">
      <c r="A19" s="197"/>
      <c r="B19" s="6" t="s">
        <v>372</v>
      </c>
      <c r="C19" s="6" t="s">
        <v>397</v>
      </c>
      <c r="D19" s="6" t="s">
        <v>373</v>
      </c>
      <c r="E19" s="6">
        <v>424</v>
      </c>
      <c r="F19" s="6">
        <v>189</v>
      </c>
      <c r="G19" s="6">
        <v>30</v>
      </c>
      <c r="H19" s="218">
        <v>0</v>
      </c>
      <c r="I19" s="22">
        <v>720525.71</v>
      </c>
      <c r="J19" s="22">
        <v>2411.67</v>
      </c>
      <c r="K19" s="22">
        <v>37195.629999999997</v>
      </c>
      <c r="L19" s="92">
        <v>760133.01</v>
      </c>
    </row>
    <row r="20" spans="1:12" x14ac:dyDescent="0.3">
      <c r="A20" s="197"/>
      <c r="B20" s="6" t="s">
        <v>372</v>
      </c>
      <c r="C20" s="6" t="s">
        <v>398</v>
      </c>
      <c r="D20" s="6" t="s">
        <v>374</v>
      </c>
      <c r="E20" s="6">
        <v>33</v>
      </c>
      <c r="F20" s="6">
        <v>19</v>
      </c>
      <c r="G20" s="6">
        <v>6</v>
      </c>
      <c r="H20" s="218">
        <v>0</v>
      </c>
      <c r="I20" s="22">
        <v>65100.55</v>
      </c>
      <c r="J20" s="22">
        <v>545.65</v>
      </c>
      <c r="K20" s="22">
        <v>3262.34</v>
      </c>
      <c r="L20" s="92">
        <v>68908.539999999994</v>
      </c>
    </row>
    <row r="21" spans="1:12" x14ac:dyDescent="0.3">
      <c r="A21" s="197"/>
      <c r="B21" s="6" t="s">
        <v>372</v>
      </c>
      <c r="C21" s="6" t="s">
        <v>394</v>
      </c>
      <c r="D21" s="6" t="s">
        <v>375</v>
      </c>
      <c r="E21" s="6">
        <v>740</v>
      </c>
      <c r="F21" s="6">
        <v>192</v>
      </c>
      <c r="G21" s="6">
        <v>52</v>
      </c>
      <c r="H21" s="218">
        <v>0</v>
      </c>
      <c r="I21" s="22">
        <v>1155714.29</v>
      </c>
      <c r="J21" s="22">
        <v>16969.560000000001</v>
      </c>
      <c r="K21" s="22">
        <v>53816.54</v>
      </c>
      <c r="L21" s="92">
        <v>1226500.3899999999</v>
      </c>
    </row>
    <row r="22" spans="1:12" x14ac:dyDescent="0.3">
      <c r="A22" s="197"/>
      <c r="B22" s="6" t="s">
        <v>372</v>
      </c>
      <c r="C22" s="6" t="s">
        <v>395</v>
      </c>
      <c r="D22" s="6" t="s">
        <v>376</v>
      </c>
      <c r="E22" s="6">
        <v>22</v>
      </c>
      <c r="F22" s="6">
        <v>26</v>
      </c>
      <c r="G22" s="6">
        <v>4</v>
      </c>
      <c r="H22" s="218">
        <v>0</v>
      </c>
      <c r="I22" s="22">
        <v>44758.2</v>
      </c>
      <c r="J22" s="22">
        <v>67.97</v>
      </c>
      <c r="K22" s="22">
        <v>2361.73</v>
      </c>
      <c r="L22" s="92">
        <v>47187.9</v>
      </c>
    </row>
    <row r="23" spans="1:12" x14ac:dyDescent="0.3">
      <c r="A23" s="197"/>
      <c r="B23" s="6" t="s">
        <v>372</v>
      </c>
      <c r="C23" s="6" t="s">
        <v>392</v>
      </c>
      <c r="D23" s="6" t="s">
        <v>377</v>
      </c>
      <c r="E23" s="6">
        <v>27</v>
      </c>
      <c r="F23" s="6">
        <v>8</v>
      </c>
      <c r="G23" s="6">
        <v>0</v>
      </c>
      <c r="H23" s="218">
        <v>0</v>
      </c>
      <c r="I23" s="22">
        <v>41280.199999999997</v>
      </c>
      <c r="J23" s="22">
        <v>278.89</v>
      </c>
      <c r="K23" s="22">
        <v>2050.2600000000002</v>
      </c>
      <c r="L23" s="92">
        <v>43609.35</v>
      </c>
    </row>
    <row r="24" spans="1:12" x14ac:dyDescent="0.3">
      <c r="A24" s="197"/>
      <c r="B24" s="6" t="s">
        <v>372</v>
      </c>
      <c r="C24" s="6" t="s">
        <v>393</v>
      </c>
      <c r="D24" s="6" t="s">
        <v>378</v>
      </c>
      <c r="E24" s="6">
        <v>7</v>
      </c>
      <c r="F24" s="6">
        <v>2</v>
      </c>
      <c r="G24" s="6">
        <v>0</v>
      </c>
      <c r="H24" s="218">
        <v>0</v>
      </c>
      <c r="I24" s="22">
        <v>18170.740000000002</v>
      </c>
      <c r="J24" s="22">
        <v>859.61</v>
      </c>
      <c r="K24" s="22">
        <v>759.71</v>
      </c>
      <c r="L24" s="92">
        <v>19790.060000000001</v>
      </c>
    </row>
    <row r="25" spans="1:12" x14ac:dyDescent="0.3">
      <c r="A25" s="196">
        <v>1</v>
      </c>
      <c r="B25" s="3" t="s">
        <v>379</v>
      </c>
      <c r="C25" s="3"/>
      <c r="D25" s="3" t="s">
        <v>379</v>
      </c>
      <c r="E25" s="3">
        <v>8402</v>
      </c>
      <c r="F25" s="3">
        <v>86</v>
      </c>
      <c r="G25" s="3">
        <v>21</v>
      </c>
      <c r="H25" s="219">
        <v>0</v>
      </c>
      <c r="I25" s="4">
        <v>4713864.1399999997</v>
      </c>
      <c r="J25" s="4">
        <v>195359.94</v>
      </c>
      <c r="K25" s="4">
        <v>271075.01</v>
      </c>
      <c r="L25" s="186">
        <v>5180299.09</v>
      </c>
    </row>
    <row r="26" spans="1:12" x14ac:dyDescent="0.3">
      <c r="A26" s="197"/>
      <c r="B26" s="6" t="s">
        <v>379</v>
      </c>
      <c r="C26" s="6" t="s">
        <v>401</v>
      </c>
      <c r="D26" s="6" t="s">
        <v>574</v>
      </c>
      <c r="E26" s="6">
        <v>5428</v>
      </c>
      <c r="F26" s="6">
        <v>70</v>
      </c>
      <c r="G26" s="6">
        <v>17</v>
      </c>
      <c r="H26" s="218">
        <v>0</v>
      </c>
      <c r="I26" s="22">
        <v>3141383.45</v>
      </c>
      <c r="J26" s="22">
        <v>135101.94</v>
      </c>
      <c r="K26" s="22">
        <v>180377.18</v>
      </c>
      <c r="L26" s="92">
        <v>3456862.57</v>
      </c>
    </row>
    <row r="27" spans="1:12" x14ac:dyDescent="0.3">
      <c r="A27" s="197"/>
      <c r="B27" s="6" t="s">
        <v>379</v>
      </c>
      <c r="C27" s="6" t="s">
        <v>400</v>
      </c>
      <c r="D27" s="6" t="s">
        <v>323</v>
      </c>
      <c r="E27" s="6">
        <v>2538</v>
      </c>
      <c r="F27" s="6">
        <v>0</v>
      </c>
      <c r="G27" s="6">
        <v>0</v>
      </c>
      <c r="H27" s="218">
        <v>0</v>
      </c>
      <c r="I27" s="22">
        <v>1398098.98</v>
      </c>
      <c r="J27" s="22">
        <v>55142.51</v>
      </c>
      <c r="K27" s="22">
        <v>80541.84</v>
      </c>
      <c r="L27" s="92">
        <v>1533783.33</v>
      </c>
    </row>
    <row r="28" spans="1:12" s="42" customFormat="1" ht="15.6" x14ac:dyDescent="0.3">
      <c r="A28" s="197"/>
      <c r="B28" s="6" t="s">
        <v>379</v>
      </c>
      <c r="C28" s="6" t="s">
        <v>399</v>
      </c>
      <c r="D28" s="6" t="s">
        <v>425</v>
      </c>
      <c r="E28" s="6">
        <v>436</v>
      </c>
      <c r="F28" s="6">
        <v>16</v>
      </c>
      <c r="G28" s="6">
        <v>4</v>
      </c>
      <c r="H28" s="218">
        <v>0</v>
      </c>
      <c r="I28" s="22">
        <v>174381.71</v>
      </c>
      <c r="J28" s="22">
        <v>5115.49</v>
      </c>
      <c r="K28" s="22">
        <v>10155.99</v>
      </c>
      <c r="L28" s="92">
        <v>189653.19</v>
      </c>
    </row>
    <row r="29" spans="1:12" x14ac:dyDescent="0.3">
      <c r="A29" s="196">
        <v>1</v>
      </c>
      <c r="B29" s="3" t="s">
        <v>555</v>
      </c>
      <c r="C29" s="3"/>
      <c r="D29" s="3" t="s">
        <v>555</v>
      </c>
      <c r="E29" s="3">
        <v>1017513</v>
      </c>
      <c r="F29" s="3">
        <v>320458</v>
      </c>
      <c r="G29" s="3">
        <v>73610</v>
      </c>
      <c r="H29" s="219">
        <v>0</v>
      </c>
      <c r="I29" s="4">
        <v>275265661.12</v>
      </c>
      <c r="J29" s="4">
        <v>9254023.9600000009</v>
      </c>
      <c r="K29" s="4">
        <v>15722443.35</v>
      </c>
      <c r="L29" s="186">
        <v>300242128.43000001</v>
      </c>
    </row>
    <row r="30" spans="1:12" x14ac:dyDescent="0.3">
      <c r="A30" s="197"/>
      <c r="B30" s="6" t="s">
        <v>555</v>
      </c>
      <c r="C30" s="6" t="s">
        <v>403</v>
      </c>
      <c r="D30" s="6" t="s">
        <v>531</v>
      </c>
      <c r="E30" s="6">
        <v>12</v>
      </c>
      <c r="F30" s="6">
        <v>5</v>
      </c>
      <c r="G30" s="6">
        <v>0</v>
      </c>
      <c r="H30" s="218">
        <v>0</v>
      </c>
      <c r="I30" s="22">
        <v>18775.62</v>
      </c>
      <c r="J30" s="22">
        <v>288.36</v>
      </c>
      <c r="K30" s="22">
        <v>1037.99</v>
      </c>
      <c r="L30" s="92">
        <v>20101.97</v>
      </c>
    </row>
    <row r="31" spans="1:12" x14ac:dyDescent="0.3">
      <c r="A31" s="197"/>
      <c r="B31" s="6" t="s">
        <v>555</v>
      </c>
      <c r="C31" s="6" t="s">
        <v>273</v>
      </c>
      <c r="D31" s="6" t="s">
        <v>503</v>
      </c>
      <c r="E31" s="6">
        <v>5015</v>
      </c>
      <c r="F31" s="6">
        <v>1365</v>
      </c>
      <c r="G31" s="6">
        <v>328</v>
      </c>
      <c r="H31" s="218">
        <v>0</v>
      </c>
      <c r="I31" s="22">
        <v>2620170.54</v>
      </c>
      <c r="J31" s="22">
        <v>239457.85</v>
      </c>
      <c r="K31" s="22">
        <v>141299.07</v>
      </c>
      <c r="L31" s="92">
        <v>3000927.46</v>
      </c>
    </row>
    <row r="32" spans="1:12" s="42" customFormat="1" ht="15.6" x14ac:dyDescent="0.3">
      <c r="A32" s="197"/>
      <c r="B32" s="6" t="s">
        <v>555</v>
      </c>
      <c r="C32" s="6" t="s">
        <v>274</v>
      </c>
      <c r="D32" s="6" t="s">
        <v>504</v>
      </c>
      <c r="E32" s="6">
        <v>27389</v>
      </c>
      <c r="F32" s="6">
        <v>8078</v>
      </c>
      <c r="G32" s="6">
        <v>3099</v>
      </c>
      <c r="H32" s="218">
        <v>0</v>
      </c>
      <c r="I32" s="22">
        <v>8992740.1099999994</v>
      </c>
      <c r="J32" s="22">
        <v>400062.31</v>
      </c>
      <c r="K32" s="22">
        <v>509616.96</v>
      </c>
      <c r="L32" s="92">
        <v>9902419.3800000008</v>
      </c>
    </row>
    <row r="33" spans="1:12" x14ac:dyDescent="0.3">
      <c r="A33" s="197"/>
      <c r="B33" s="6" t="s">
        <v>555</v>
      </c>
      <c r="C33" s="6" t="s">
        <v>636</v>
      </c>
      <c r="D33" s="6" t="s">
        <v>637</v>
      </c>
      <c r="E33" s="6">
        <v>13089</v>
      </c>
      <c r="F33" s="6">
        <v>2643</v>
      </c>
      <c r="G33" s="6">
        <v>358</v>
      </c>
      <c r="H33" s="218">
        <v>0</v>
      </c>
      <c r="I33" s="22">
        <v>6082298.7599999998</v>
      </c>
      <c r="J33" s="22">
        <v>306977.64</v>
      </c>
      <c r="K33" s="22">
        <v>302827.69</v>
      </c>
      <c r="L33" s="92">
        <v>6692104.0899999999</v>
      </c>
    </row>
    <row r="34" spans="1:12" x14ac:dyDescent="0.3">
      <c r="A34" s="197"/>
      <c r="B34" s="6" t="s">
        <v>555</v>
      </c>
      <c r="C34" s="6" t="s">
        <v>350</v>
      </c>
      <c r="D34" s="6" t="s">
        <v>505</v>
      </c>
      <c r="E34" s="6">
        <v>2908</v>
      </c>
      <c r="F34" s="6">
        <v>1349</v>
      </c>
      <c r="G34" s="6">
        <v>268</v>
      </c>
      <c r="H34" s="218">
        <v>0</v>
      </c>
      <c r="I34" s="22">
        <v>990096.79</v>
      </c>
      <c r="J34" s="22">
        <v>23466.95</v>
      </c>
      <c r="K34" s="22">
        <v>57917.96</v>
      </c>
      <c r="L34" s="92">
        <v>1071481.7</v>
      </c>
    </row>
    <row r="35" spans="1:12" x14ac:dyDescent="0.3">
      <c r="A35" s="197"/>
      <c r="B35" s="6" t="s">
        <v>555</v>
      </c>
      <c r="C35" s="6" t="s">
        <v>275</v>
      </c>
      <c r="D35" s="6" t="s">
        <v>506</v>
      </c>
      <c r="E35" s="6">
        <v>2514</v>
      </c>
      <c r="F35" s="6">
        <v>749</v>
      </c>
      <c r="G35" s="6">
        <v>45</v>
      </c>
      <c r="H35" s="218">
        <v>0</v>
      </c>
      <c r="I35" s="22">
        <v>762652.39</v>
      </c>
      <c r="J35" s="22">
        <v>21626.880000000001</v>
      </c>
      <c r="K35" s="22">
        <v>44101.49</v>
      </c>
      <c r="L35" s="92">
        <v>828380.76</v>
      </c>
    </row>
    <row r="36" spans="1:12" x14ac:dyDescent="0.3">
      <c r="A36" s="197"/>
      <c r="B36" s="6" t="s">
        <v>555</v>
      </c>
      <c r="C36" s="6" t="s">
        <v>276</v>
      </c>
      <c r="D36" s="6" t="s">
        <v>507</v>
      </c>
      <c r="E36" s="6">
        <v>23467</v>
      </c>
      <c r="F36" s="6">
        <v>4467</v>
      </c>
      <c r="G36" s="6">
        <v>177</v>
      </c>
      <c r="H36" s="218">
        <v>0</v>
      </c>
      <c r="I36" s="22">
        <v>7076909.2599999998</v>
      </c>
      <c r="J36" s="22">
        <v>296902.23</v>
      </c>
      <c r="K36" s="22">
        <v>384680.13</v>
      </c>
      <c r="L36" s="92">
        <v>7758491.6200000001</v>
      </c>
    </row>
    <row r="37" spans="1:12" x14ac:dyDescent="0.3">
      <c r="A37" s="197"/>
      <c r="B37" s="6" t="s">
        <v>555</v>
      </c>
      <c r="C37" s="6" t="s">
        <v>277</v>
      </c>
      <c r="D37" s="6" t="s">
        <v>508</v>
      </c>
      <c r="E37" s="6">
        <v>29491</v>
      </c>
      <c r="F37" s="6">
        <v>7370</v>
      </c>
      <c r="G37" s="6">
        <v>170</v>
      </c>
      <c r="H37" s="218">
        <v>0</v>
      </c>
      <c r="I37" s="22">
        <v>8464888.4399999995</v>
      </c>
      <c r="J37" s="22">
        <v>256912.83</v>
      </c>
      <c r="K37" s="22">
        <v>486037.46</v>
      </c>
      <c r="L37" s="92">
        <v>9207838.7300000004</v>
      </c>
    </row>
    <row r="38" spans="1:12" x14ac:dyDescent="0.3">
      <c r="A38" s="197"/>
      <c r="B38" s="6" t="s">
        <v>555</v>
      </c>
      <c r="C38" s="6" t="s">
        <v>278</v>
      </c>
      <c r="D38" s="6" t="s">
        <v>509</v>
      </c>
      <c r="E38" s="6">
        <v>3688</v>
      </c>
      <c r="F38" s="6">
        <v>893</v>
      </c>
      <c r="G38" s="6">
        <v>64</v>
      </c>
      <c r="H38" s="218">
        <v>0</v>
      </c>
      <c r="I38" s="22">
        <v>1680263.41</v>
      </c>
      <c r="J38" s="22">
        <v>141115.35999999999</v>
      </c>
      <c r="K38" s="22">
        <v>87966.18</v>
      </c>
      <c r="L38" s="92">
        <v>1909344.95</v>
      </c>
    </row>
    <row r="39" spans="1:12" x14ac:dyDescent="0.3">
      <c r="A39" s="197"/>
      <c r="B39" s="6" t="s">
        <v>555</v>
      </c>
      <c r="C39" s="6" t="s">
        <v>407</v>
      </c>
      <c r="D39" s="6" t="s">
        <v>556</v>
      </c>
      <c r="E39" s="6">
        <v>1791</v>
      </c>
      <c r="F39" s="6">
        <v>994</v>
      </c>
      <c r="G39" s="6">
        <v>269</v>
      </c>
      <c r="H39" s="218">
        <v>0</v>
      </c>
      <c r="I39" s="22">
        <v>365338.42</v>
      </c>
      <c r="J39" s="22">
        <v>1834.43</v>
      </c>
      <c r="K39" s="22">
        <v>21796.69</v>
      </c>
      <c r="L39" s="92">
        <v>388969.54</v>
      </c>
    </row>
    <row r="40" spans="1:12" x14ac:dyDescent="0.3">
      <c r="A40" s="197"/>
      <c r="B40" s="6" t="s">
        <v>555</v>
      </c>
      <c r="C40" s="6" t="s">
        <v>279</v>
      </c>
      <c r="D40" s="6" t="s">
        <v>510</v>
      </c>
      <c r="E40" s="6">
        <v>1439</v>
      </c>
      <c r="F40" s="6">
        <v>396</v>
      </c>
      <c r="G40" s="6">
        <v>5</v>
      </c>
      <c r="H40" s="218">
        <v>0</v>
      </c>
      <c r="I40" s="22">
        <v>864312.17</v>
      </c>
      <c r="J40" s="22">
        <v>61294.69</v>
      </c>
      <c r="K40" s="22">
        <v>48108.22</v>
      </c>
      <c r="L40" s="92">
        <v>973715.08</v>
      </c>
    </row>
    <row r="41" spans="1:12" x14ac:dyDescent="0.3">
      <c r="A41" s="197"/>
      <c r="B41" s="6" t="s">
        <v>555</v>
      </c>
      <c r="C41" s="6" t="s">
        <v>280</v>
      </c>
      <c r="D41" s="6" t="s">
        <v>628</v>
      </c>
      <c r="E41" s="6">
        <v>234249</v>
      </c>
      <c r="F41" s="6">
        <v>37275</v>
      </c>
      <c r="G41" s="6">
        <v>941</v>
      </c>
      <c r="H41" s="218">
        <v>0</v>
      </c>
      <c r="I41" s="22">
        <v>51504115.020000003</v>
      </c>
      <c r="J41" s="22">
        <v>463350.52</v>
      </c>
      <c r="K41" s="22">
        <v>3043202.87</v>
      </c>
      <c r="L41" s="92">
        <v>55010668.409999996</v>
      </c>
    </row>
    <row r="42" spans="1:12" x14ac:dyDescent="0.3">
      <c r="A42" s="197"/>
      <c r="B42" s="6" t="s">
        <v>555</v>
      </c>
      <c r="C42" s="6" t="s">
        <v>281</v>
      </c>
      <c r="D42" s="6" t="s">
        <v>511</v>
      </c>
      <c r="E42" s="6">
        <v>11087</v>
      </c>
      <c r="F42" s="6">
        <v>3676</v>
      </c>
      <c r="G42" s="6">
        <v>90</v>
      </c>
      <c r="H42" s="218">
        <v>0</v>
      </c>
      <c r="I42" s="22">
        <v>1278349.45</v>
      </c>
      <c r="J42" s="22">
        <v>227.53</v>
      </c>
      <c r="K42" s="22">
        <v>76690.31</v>
      </c>
      <c r="L42" s="92">
        <v>1355267.29</v>
      </c>
    </row>
    <row r="43" spans="1:12" x14ac:dyDescent="0.3">
      <c r="A43" s="197"/>
      <c r="B43" s="6" t="s">
        <v>555</v>
      </c>
      <c r="C43" s="6" t="s">
        <v>282</v>
      </c>
      <c r="D43" s="6" t="s">
        <v>512</v>
      </c>
      <c r="E43" s="6">
        <v>6072</v>
      </c>
      <c r="F43" s="6">
        <v>1601</v>
      </c>
      <c r="G43" s="6">
        <v>91</v>
      </c>
      <c r="H43" s="218">
        <v>0</v>
      </c>
      <c r="I43" s="22">
        <v>874378.36</v>
      </c>
      <c r="J43" s="22">
        <v>191.27</v>
      </c>
      <c r="K43" s="22">
        <v>52446.69</v>
      </c>
      <c r="L43" s="92">
        <v>927016.32</v>
      </c>
    </row>
    <row r="44" spans="1:12" x14ac:dyDescent="0.3">
      <c r="A44" s="197"/>
      <c r="B44" s="6" t="s">
        <v>555</v>
      </c>
      <c r="C44" s="6" t="s">
        <v>283</v>
      </c>
      <c r="D44" s="6" t="s">
        <v>513</v>
      </c>
      <c r="E44" s="6">
        <v>24689</v>
      </c>
      <c r="F44" s="6">
        <v>10010</v>
      </c>
      <c r="G44" s="6">
        <v>567</v>
      </c>
      <c r="H44" s="218">
        <v>0</v>
      </c>
      <c r="I44" s="22">
        <v>3990130.51</v>
      </c>
      <c r="J44" s="22">
        <v>0</v>
      </c>
      <c r="K44" s="22">
        <v>239115.35</v>
      </c>
      <c r="L44" s="92">
        <v>4229245.8600000003</v>
      </c>
    </row>
    <row r="45" spans="1:12" x14ac:dyDescent="0.3">
      <c r="A45" s="197"/>
      <c r="B45" s="6" t="s">
        <v>555</v>
      </c>
      <c r="C45" s="6" t="s">
        <v>284</v>
      </c>
      <c r="D45" s="6" t="s">
        <v>514</v>
      </c>
      <c r="E45" s="6">
        <v>1413</v>
      </c>
      <c r="F45" s="6">
        <v>281</v>
      </c>
      <c r="G45" s="6">
        <v>28</v>
      </c>
      <c r="H45" s="218">
        <v>0</v>
      </c>
      <c r="I45" s="22">
        <v>435821.23</v>
      </c>
      <c r="J45" s="22">
        <v>22648.75</v>
      </c>
      <c r="K45" s="22">
        <v>24707.919999999998</v>
      </c>
      <c r="L45" s="92">
        <v>483177.9</v>
      </c>
    </row>
    <row r="46" spans="1:12" x14ac:dyDescent="0.3">
      <c r="A46" s="197"/>
      <c r="B46" s="6" t="s">
        <v>555</v>
      </c>
      <c r="C46" s="6" t="s">
        <v>285</v>
      </c>
      <c r="D46" s="6" t="s">
        <v>515</v>
      </c>
      <c r="E46" s="6">
        <v>3897</v>
      </c>
      <c r="F46" s="6">
        <v>1045</v>
      </c>
      <c r="G46" s="6">
        <v>84</v>
      </c>
      <c r="H46" s="218">
        <v>0</v>
      </c>
      <c r="I46" s="22">
        <v>2452377.2400000002</v>
      </c>
      <c r="J46" s="22">
        <v>320821.36</v>
      </c>
      <c r="K46" s="22">
        <v>117637.88</v>
      </c>
      <c r="L46" s="92">
        <v>2890836.48</v>
      </c>
    </row>
    <row r="47" spans="1:12" x14ac:dyDescent="0.3">
      <c r="A47" s="197"/>
      <c r="B47" s="6" t="s">
        <v>555</v>
      </c>
      <c r="C47" s="6" t="s">
        <v>286</v>
      </c>
      <c r="D47" s="6" t="s">
        <v>516</v>
      </c>
      <c r="E47" s="6">
        <v>10448</v>
      </c>
      <c r="F47" s="6">
        <v>3052</v>
      </c>
      <c r="G47" s="6">
        <v>392</v>
      </c>
      <c r="H47" s="218">
        <v>0</v>
      </c>
      <c r="I47" s="22">
        <v>3095440.49</v>
      </c>
      <c r="J47" s="22">
        <v>89892.07</v>
      </c>
      <c r="K47" s="22">
        <v>174992.03</v>
      </c>
      <c r="L47" s="92">
        <v>3360324.59</v>
      </c>
    </row>
    <row r="48" spans="1:12" x14ac:dyDescent="0.3">
      <c r="A48" s="197"/>
      <c r="B48" s="6" t="s">
        <v>555</v>
      </c>
      <c r="C48" s="6" t="s">
        <v>287</v>
      </c>
      <c r="D48" s="6" t="s">
        <v>517</v>
      </c>
      <c r="E48" s="6">
        <v>261007</v>
      </c>
      <c r="F48" s="6">
        <v>79500</v>
      </c>
      <c r="G48" s="6">
        <v>35387</v>
      </c>
      <c r="H48" s="218">
        <v>0</v>
      </c>
      <c r="I48" s="22">
        <v>69231099.819999993</v>
      </c>
      <c r="J48" s="22">
        <v>2671127.7200000002</v>
      </c>
      <c r="K48" s="22">
        <v>3950251.85</v>
      </c>
      <c r="L48" s="92">
        <v>75852479.390000001</v>
      </c>
    </row>
    <row r="49" spans="1:12" x14ac:dyDescent="0.3">
      <c r="A49" s="197"/>
      <c r="B49" s="6" t="s">
        <v>555</v>
      </c>
      <c r="C49" s="6" t="s">
        <v>288</v>
      </c>
      <c r="D49" s="6" t="s">
        <v>518</v>
      </c>
      <c r="E49" s="6">
        <v>30346</v>
      </c>
      <c r="F49" s="6">
        <v>11455</v>
      </c>
      <c r="G49" s="6">
        <v>218</v>
      </c>
      <c r="H49" s="218">
        <v>0</v>
      </c>
      <c r="I49" s="22">
        <v>12238368.300000001</v>
      </c>
      <c r="J49" s="22">
        <v>531778.41</v>
      </c>
      <c r="K49" s="22">
        <v>702032.21</v>
      </c>
      <c r="L49" s="92">
        <v>13472178.92</v>
      </c>
    </row>
    <row r="50" spans="1:12" x14ac:dyDescent="0.3">
      <c r="A50" s="197"/>
      <c r="B50" s="6" t="s">
        <v>555</v>
      </c>
      <c r="C50" s="6" t="s">
        <v>406</v>
      </c>
      <c r="D50" s="6" t="s">
        <v>519</v>
      </c>
      <c r="E50" s="6">
        <v>448</v>
      </c>
      <c r="F50" s="6">
        <v>51</v>
      </c>
      <c r="G50" s="6">
        <v>2</v>
      </c>
      <c r="H50" s="218">
        <v>0</v>
      </c>
      <c r="I50" s="22">
        <v>125386.73</v>
      </c>
      <c r="J50" s="22">
        <v>3675.37</v>
      </c>
      <c r="K50" s="22">
        <v>7252.51</v>
      </c>
      <c r="L50" s="92">
        <v>136314.60999999999</v>
      </c>
    </row>
    <row r="51" spans="1:12" x14ac:dyDescent="0.3">
      <c r="A51" s="197"/>
      <c r="B51" s="6" t="s">
        <v>555</v>
      </c>
      <c r="C51" s="6" t="s">
        <v>396</v>
      </c>
      <c r="D51" s="6" t="s">
        <v>557</v>
      </c>
      <c r="E51" s="6">
        <v>784</v>
      </c>
      <c r="F51" s="6">
        <v>293</v>
      </c>
      <c r="G51" s="6">
        <v>60</v>
      </c>
      <c r="H51" s="218">
        <v>0</v>
      </c>
      <c r="I51" s="22">
        <v>248274.29</v>
      </c>
      <c r="J51" s="22">
        <v>5288.45</v>
      </c>
      <c r="K51" s="22">
        <v>14579.51</v>
      </c>
      <c r="L51" s="92">
        <v>268142.25</v>
      </c>
    </row>
    <row r="52" spans="1:12" x14ac:dyDescent="0.3">
      <c r="A52" s="197"/>
      <c r="B52" s="6" t="s">
        <v>555</v>
      </c>
      <c r="C52" s="6" t="s">
        <v>289</v>
      </c>
      <c r="D52" s="6" t="s">
        <v>625</v>
      </c>
      <c r="E52" s="6">
        <v>542</v>
      </c>
      <c r="F52" s="6">
        <v>182</v>
      </c>
      <c r="G52" s="6">
        <v>3</v>
      </c>
      <c r="H52" s="218">
        <v>0</v>
      </c>
      <c r="I52" s="22">
        <v>281267.21000000002</v>
      </c>
      <c r="J52" s="22">
        <v>33440.379999999997</v>
      </c>
      <c r="K52" s="22">
        <v>14623.43</v>
      </c>
      <c r="L52" s="92">
        <v>329331.02</v>
      </c>
    </row>
    <row r="53" spans="1:12" s="42" customFormat="1" ht="15.6" x14ac:dyDescent="0.3">
      <c r="A53" s="197"/>
      <c r="B53" s="6" t="s">
        <v>555</v>
      </c>
      <c r="C53" s="6" t="s">
        <v>290</v>
      </c>
      <c r="D53" s="6" t="s">
        <v>520</v>
      </c>
      <c r="E53" s="6">
        <v>6566</v>
      </c>
      <c r="F53" s="6">
        <v>2284</v>
      </c>
      <c r="G53" s="6">
        <v>495</v>
      </c>
      <c r="H53" s="218">
        <v>0</v>
      </c>
      <c r="I53" s="22">
        <v>1654347.49</v>
      </c>
      <c r="J53" s="22">
        <v>48879.15</v>
      </c>
      <c r="K53" s="22">
        <v>95650.36</v>
      </c>
      <c r="L53" s="92">
        <v>1798877</v>
      </c>
    </row>
    <row r="54" spans="1:12" x14ac:dyDescent="0.3">
      <c r="A54" s="197"/>
      <c r="B54" s="6" t="s">
        <v>555</v>
      </c>
      <c r="C54" s="6" t="s">
        <v>291</v>
      </c>
      <c r="D54" s="6" t="s">
        <v>521</v>
      </c>
      <c r="E54" s="6">
        <v>2510</v>
      </c>
      <c r="F54" s="6">
        <v>408</v>
      </c>
      <c r="G54" s="6">
        <v>37</v>
      </c>
      <c r="H54" s="218">
        <v>0</v>
      </c>
      <c r="I54" s="22">
        <v>1460675.11</v>
      </c>
      <c r="J54" s="22">
        <v>212287.83</v>
      </c>
      <c r="K54" s="22">
        <v>73385.83</v>
      </c>
      <c r="L54" s="92">
        <v>1746348.77</v>
      </c>
    </row>
    <row r="55" spans="1:12" x14ac:dyDescent="0.3">
      <c r="A55" s="197"/>
      <c r="B55" s="6" t="s">
        <v>555</v>
      </c>
      <c r="C55" s="6" t="s">
        <v>292</v>
      </c>
      <c r="D55" s="6" t="s">
        <v>522</v>
      </c>
      <c r="E55" s="6">
        <v>26436</v>
      </c>
      <c r="F55" s="6">
        <v>8852</v>
      </c>
      <c r="G55" s="6">
        <v>560</v>
      </c>
      <c r="H55" s="218">
        <v>0</v>
      </c>
      <c r="I55" s="22">
        <v>12834118.720000001</v>
      </c>
      <c r="J55" s="22">
        <v>1117737.97</v>
      </c>
      <c r="K55" s="22">
        <v>668177.23</v>
      </c>
      <c r="L55" s="92">
        <v>14620033.92</v>
      </c>
    </row>
    <row r="56" spans="1:12" x14ac:dyDescent="0.3">
      <c r="A56" s="197"/>
      <c r="B56" s="6" t="s">
        <v>555</v>
      </c>
      <c r="C56" s="6" t="s">
        <v>293</v>
      </c>
      <c r="D56" s="6" t="s">
        <v>523</v>
      </c>
      <c r="E56" s="6">
        <v>21211</v>
      </c>
      <c r="F56" s="6">
        <v>6046</v>
      </c>
      <c r="G56" s="6">
        <v>431</v>
      </c>
      <c r="H56" s="218">
        <v>0</v>
      </c>
      <c r="I56" s="22">
        <v>6778123.0300000003</v>
      </c>
      <c r="J56" s="22">
        <v>441668.04</v>
      </c>
      <c r="K56" s="22">
        <v>361805.36</v>
      </c>
      <c r="L56" s="92">
        <v>7581596.4299999997</v>
      </c>
    </row>
    <row r="57" spans="1:12" x14ac:dyDescent="0.3">
      <c r="A57" s="197"/>
      <c r="B57" s="6" t="s">
        <v>555</v>
      </c>
      <c r="C57" s="6" t="s">
        <v>294</v>
      </c>
      <c r="D57" s="6" t="s">
        <v>626</v>
      </c>
      <c r="E57" s="6">
        <v>8630</v>
      </c>
      <c r="F57" s="6">
        <v>2486</v>
      </c>
      <c r="G57" s="6">
        <v>297</v>
      </c>
      <c r="H57" s="218">
        <v>0</v>
      </c>
      <c r="I57" s="22">
        <v>2251346.64</v>
      </c>
      <c r="J57" s="22">
        <v>49200.81</v>
      </c>
      <c r="K57" s="22">
        <v>131392.42000000001</v>
      </c>
      <c r="L57" s="92">
        <v>2431939.87</v>
      </c>
    </row>
    <row r="58" spans="1:12" x14ac:dyDescent="0.3">
      <c r="A58" s="197"/>
      <c r="B58" s="6" t="s">
        <v>555</v>
      </c>
      <c r="C58" s="6" t="s">
        <v>351</v>
      </c>
      <c r="D58" s="6" t="s">
        <v>524</v>
      </c>
      <c r="E58" s="6">
        <v>550</v>
      </c>
      <c r="F58" s="6">
        <v>196</v>
      </c>
      <c r="G58" s="6">
        <v>39</v>
      </c>
      <c r="H58" s="218">
        <v>0</v>
      </c>
      <c r="I58" s="22">
        <v>173139.41</v>
      </c>
      <c r="J58" s="22">
        <v>4656.3900000000003</v>
      </c>
      <c r="K58" s="22">
        <v>10061.5</v>
      </c>
      <c r="L58" s="92">
        <v>187857.3</v>
      </c>
    </row>
    <row r="59" spans="1:12" x14ac:dyDescent="0.3">
      <c r="A59" s="197"/>
      <c r="B59" s="6" t="s">
        <v>555</v>
      </c>
      <c r="C59" s="6" t="s">
        <v>295</v>
      </c>
      <c r="D59" s="6" t="s">
        <v>525</v>
      </c>
      <c r="E59" s="6">
        <v>1796</v>
      </c>
      <c r="F59" s="6">
        <v>492</v>
      </c>
      <c r="G59" s="6">
        <v>35</v>
      </c>
      <c r="H59" s="218">
        <v>0</v>
      </c>
      <c r="I59" s="22">
        <v>975962.04</v>
      </c>
      <c r="J59" s="22">
        <v>105957.52</v>
      </c>
      <c r="K59" s="22">
        <v>51681.59</v>
      </c>
      <c r="L59" s="92">
        <v>1133601.1499999999</v>
      </c>
    </row>
    <row r="60" spans="1:12" x14ac:dyDescent="0.3">
      <c r="A60" s="197"/>
      <c r="B60" s="6" t="s">
        <v>555</v>
      </c>
      <c r="C60" s="6" t="s">
        <v>402</v>
      </c>
      <c r="D60" s="6" t="s">
        <v>380</v>
      </c>
      <c r="E60" s="6">
        <v>247324</v>
      </c>
      <c r="F60" s="6">
        <v>121742</v>
      </c>
      <c r="G60" s="6">
        <v>28713</v>
      </c>
      <c r="H60" s="218">
        <v>0</v>
      </c>
      <c r="I60" s="22">
        <v>64393883.590000004</v>
      </c>
      <c r="J60" s="22">
        <v>1339997.02</v>
      </c>
      <c r="K60" s="22">
        <v>3765647.38</v>
      </c>
      <c r="L60" s="92">
        <v>69499527.989999995</v>
      </c>
    </row>
    <row r="61" spans="1:12" x14ac:dyDescent="0.3">
      <c r="A61" s="197"/>
      <c r="B61" s="6" t="s">
        <v>555</v>
      </c>
      <c r="C61" s="6" t="s">
        <v>391</v>
      </c>
      <c r="D61" s="6" t="s">
        <v>629</v>
      </c>
      <c r="E61" s="6">
        <v>4636</v>
      </c>
      <c r="F61" s="6">
        <v>679</v>
      </c>
      <c r="G61" s="6">
        <v>280</v>
      </c>
      <c r="H61" s="218">
        <v>0</v>
      </c>
      <c r="I61" s="22">
        <v>448202.35</v>
      </c>
      <c r="J61" s="22">
        <v>1711.98</v>
      </c>
      <c r="K61" s="22">
        <v>26782.78</v>
      </c>
      <c r="L61" s="92">
        <v>476697.11</v>
      </c>
    </row>
    <row r="62" spans="1:12" x14ac:dyDescent="0.3">
      <c r="A62" s="197"/>
      <c r="B62" s="6" t="s">
        <v>555</v>
      </c>
      <c r="C62" s="6" t="s">
        <v>584</v>
      </c>
      <c r="D62" s="6" t="s">
        <v>585</v>
      </c>
      <c r="E62" s="6">
        <v>595</v>
      </c>
      <c r="F62" s="6">
        <v>157</v>
      </c>
      <c r="G62" s="6">
        <v>0</v>
      </c>
      <c r="H62" s="218">
        <v>0</v>
      </c>
      <c r="I62" s="22">
        <v>25061.3</v>
      </c>
      <c r="J62" s="22">
        <v>0</v>
      </c>
      <c r="K62" s="22">
        <v>1503.79</v>
      </c>
      <c r="L62" s="92">
        <v>26565.09</v>
      </c>
    </row>
    <row r="63" spans="1:12" x14ac:dyDescent="0.3">
      <c r="A63" s="197"/>
      <c r="B63" s="6" t="s">
        <v>555</v>
      </c>
      <c r="C63" s="6" t="s">
        <v>296</v>
      </c>
      <c r="D63" s="6" t="s">
        <v>526</v>
      </c>
      <c r="E63" s="6">
        <v>1316</v>
      </c>
      <c r="F63" s="6">
        <v>324</v>
      </c>
      <c r="G63" s="6">
        <v>77</v>
      </c>
      <c r="H63" s="218">
        <v>0</v>
      </c>
      <c r="I63" s="22">
        <v>516722.95</v>
      </c>
      <c r="J63" s="22">
        <v>35733.15</v>
      </c>
      <c r="K63" s="22">
        <v>28847.29</v>
      </c>
      <c r="L63" s="92">
        <v>581303.39</v>
      </c>
    </row>
    <row r="64" spans="1:12" x14ac:dyDescent="0.3">
      <c r="A64" s="197"/>
      <c r="B64" s="6" t="s">
        <v>555</v>
      </c>
      <c r="C64" s="6" t="s">
        <v>644</v>
      </c>
      <c r="D64" s="6" t="s">
        <v>643</v>
      </c>
      <c r="E64" s="6">
        <v>158</v>
      </c>
      <c r="F64" s="6">
        <v>62</v>
      </c>
      <c r="G64" s="6">
        <v>0</v>
      </c>
      <c r="H64" s="218">
        <v>0</v>
      </c>
      <c r="I64" s="22">
        <v>80623.929999999993</v>
      </c>
      <c r="J64" s="22">
        <v>3812.74</v>
      </c>
      <c r="K64" s="22">
        <v>4585.42</v>
      </c>
      <c r="L64" s="92">
        <v>89022.09</v>
      </c>
    </row>
    <row r="65" spans="1:12" x14ac:dyDescent="0.3">
      <c r="A65" s="196">
        <v>1</v>
      </c>
      <c r="B65" s="3" t="s">
        <v>633</v>
      </c>
      <c r="C65" s="3"/>
      <c r="D65" s="3" t="s">
        <v>633</v>
      </c>
      <c r="E65" s="3">
        <v>1142880</v>
      </c>
      <c r="F65" s="3">
        <v>473491</v>
      </c>
      <c r="G65" s="3">
        <v>118543</v>
      </c>
      <c r="H65" s="219">
        <v>41412</v>
      </c>
      <c r="I65" s="4">
        <v>1513250882.77</v>
      </c>
      <c r="J65" s="4">
        <v>29544855.899999999</v>
      </c>
      <c r="K65" s="4">
        <v>85554353.709999993</v>
      </c>
      <c r="L65" s="186">
        <v>1628350092.3800001</v>
      </c>
    </row>
    <row r="66" spans="1:12" x14ac:dyDescent="0.3">
      <c r="A66" s="197"/>
      <c r="B66" s="6" t="s">
        <v>633</v>
      </c>
      <c r="C66" s="6" t="s">
        <v>259</v>
      </c>
      <c r="D66" s="6" t="s">
        <v>55</v>
      </c>
      <c r="E66" s="6">
        <v>381229</v>
      </c>
      <c r="F66" s="6">
        <v>117656</v>
      </c>
      <c r="G66" s="6">
        <v>55810</v>
      </c>
      <c r="H66" s="218">
        <v>0</v>
      </c>
      <c r="I66" s="22">
        <v>420127782</v>
      </c>
      <c r="J66" s="22">
        <v>4584863.47</v>
      </c>
      <c r="K66" s="22">
        <v>24314197.469999999</v>
      </c>
      <c r="L66" s="92">
        <v>449026842.94</v>
      </c>
    </row>
    <row r="67" spans="1:12" s="42" customFormat="1" ht="15.6" x14ac:dyDescent="0.3">
      <c r="A67" s="197"/>
      <c r="B67" s="6" t="s">
        <v>633</v>
      </c>
      <c r="C67" s="6" t="s">
        <v>261</v>
      </c>
      <c r="D67" s="6" t="s">
        <v>56</v>
      </c>
      <c r="E67" s="6">
        <v>7892</v>
      </c>
      <c r="F67" s="6">
        <v>1487</v>
      </c>
      <c r="G67" s="6">
        <v>519</v>
      </c>
      <c r="H67" s="218">
        <v>0</v>
      </c>
      <c r="I67" s="22">
        <v>9571960.2100000009</v>
      </c>
      <c r="J67" s="22">
        <v>42756.97</v>
      </c>
      <c r="K67" s="22">
        <v>564934.52</v>
      </c>
      <c r="L67" s="92">
        <v>10179651.699999999</v>
      </c>
    </row>
    <row r="68" spans="1:12" x14ac:dyDescent="0.3">
      <c r="A68" s="197"/>
      <c r="B68" s="6" t="s">
        <v>633</v>
      </c>
      <c r="C68" s="6" t="s">
        <v>405</v>
      </c>
      <c r="D68" s="6" t="s">
        <v>381</v>
      </c>
      <c r="E68" s="6">
        <v>909</v>
      </c>
      <c r="F68" s="6">
        <v>298</v>
      </c>
      <c r="G68" s="6">
        <v>82</v>
      </c>
      <c r="H68" s="218">
        <v>0</v>
      </c>
      <c r="I68" s="22">
        <v>3112748.38</v>
      </c>
      <c r="J68" s="22">
        <v>309564.89</v>
      </c>
      <c r="K68" s="22">
        <v>168012.17</v>
      </c>
      <c r="L68" s="92">
        <v>3590325.44</v>
      </c>
    </row>
    <row r="69" spans="1:12" s="42" customFormat="1" ht="15.6" x14ac:dyDescent="0.3">
      <c r="A69" s="197"/>
      <c r="B69" s="6" t="s">
        <v>633</v>
      </c>
      <c r="C69" s="6" t="s">
        <v>349</v>
      </c>
      <c r="D69" s="6" t="s">
        <v>502</v>
      </c>
      <c r="E69" s="6">
        <v>1186</v>
      </c>
      <c r="F69" s="6">
        <v>119</v>
      </c>
      <c r="G69" s="6">
        <v>21</v>
      </c>
      <c r="H69" s="218">
        <v>6</v>
      </c>
      <c r="I69" s="22">
        <v>1879817.63</v>
      </c>
      <c r="J69" s="22">
        <v>66482.78</v>
      </c>
      <c r="K69" s="22">
        <v>103488.16</v>
      </c>
      <c r="L69" s="92">
        <v>2049788.57</v>
      </c>
    </row>
    <row r="70" spans="1:12" x14ac:dyDescent="0.3">
      <c r="A70" s="197"/>
      <c r="B70" s="6" t="s">
        <v>633</v>
      </c>
      <c r="C70" s="6" t="s">
        <v>262</v>
      </c>
      <c r="D70" s="6" t="s">
        <v>57</v>
      </c>
      <c r="E70" s="6">
        <v>10221</v>
      </c>
      <c r="F70" s="6">
        <v>1411</v>
      </c>
      <c r="G70" s="6">
        <v>228</v>
      </c>
      <c r="H70" s="218">
        <v>0</v>
      </c>
      <c r="I70" s="22">
        <v>15943855.560000001</v>
      </c>
      <c r="J70" s="22">
        <v>572772.02</v>
      </c>
      <c r="K70" s="22">
        <v>785672.48</v>
      </c>
      <c r="L70" s="92">
        <v>17302300.059999999</v>
      </c>
    </row>
    <row r="71" spans="1:12" s="42" customFormat="1" ht="15.6" x14ac:dyDescent="0.3">
      <c r="A71" s="197"/>
      <c r="B71" s="6" t="s">
        <v>633</v>
      </c>
      <c r="C71" s="6" t="s">
        <v>263</v>
      </c>
      <c r="D71" s="6" t="s">
        <v>58</v>
      </c>
      <c r="E71" s="6">
        <v>4324</v>
      </c>
      <c r="F71" s="6">
        <v>1043</v>
      </c>
      <c r="G71" s="6">
        <v>117</v>
      </c>
      <c r="H71" s="218">
        <v>39</v>
      </c>
      <c r="I71" s="22">
        <v>7522479.5599999996</v>
      </c>
      <c r="J71" s="22">
        <v>292743.73</v>
      </c>
      <c r="K71" s="22">
        <v>418604.02</v>
      </c>
      <c r="L71" s="92">
        <v>8233827.3099999996</v>
      </c>
    </row>
    <row r="72" spans="1:12" x14ac:dyDescent="0.3">
      <c r="A72" s="197"/>
      <c r="B72" s="6" t="s">
        <v>633</v>
      </c>
      <c r="C72" s="6" t="s">
        <v>404</v>
      </c>
      <c r="D72" s="6" t="s">
        <v>382</v>
      </c>
      <c r="E72" s="6">
        <v>1909</v>
      </c>
      <c r="F72" s="6">
        <v>277</v>
      </c>
      <c r="G72" s="6">
        <v>81</v>
      </c>
      <c r="H72" s="218">
        <v>0</v>
      </c>
      <c r="I72" s="22">
        <v>3685380.51</v>
      </c>
      <c r="J72" s="22">
        <v>189879.46</v>
      </c>
      <c r="K72" s="22">
        <v>206806.74</v>
      </c>
      <c r="L72" s="92">
        <v>4082066.71</v>
      </c>
    </row>
    <row r="73" spans="1:12" s="42" customFormat="1" ht="15.6" x14ac:dyDescent="0.3">
      <c r="A73" s="197"/>
      <c r="B73" s="6" t="s">
        <v>633</v>
      </c>
      <c r="C73" s="6" t="s">
        <v>264</v>
      </c>
      <c r="D73" s="6" t="s">
        <v>59</v>
      </c>
      <c r="E73" s="6">
        <v>480</v>
      </c>
      <c r="F73" s="6">
        <v>106</v>
      </c>
      <c r="G73" s="6">
        <v>0</v>
      </c>
      <c r="H73" s="218">
        <v>2</v>
      </c>
      <c r="I73" s="22">
        <v>816153.23</v>
      </c>
      <c r="J73" s="22">
        <v>38540.04</v>
      </c>
      <c r="K73" s="22">
        <v>44413.83</v>
      </c>
      <c r="L73" s="92">
        <v>899107.1</v>
      </c>
    </row>
    <row r="74" spans="1:12" x14ac:dyDescent="0.3">
      <c r="A74" s="197"/>
      <c r="B74" s="6" t="s">
        <v>633</v>
      </c>
      <c r="C74" s="6" t="s">
        <v>265</v>
      </c>
      <c r="D74" s="6" t="s">
        <v>60</v>
      </c>
      <c r="E74" s="6">
        <v>33853</v>
      </c>
      <c r="F74" s="6">
        <v>6728</v>
      </c>
      <c r="G74" s="6">
        <v>842</v>
      </c>
      <c r="H74" s="218">
        <v>282</v>
      </c>
      <c r="I74" s="22">
        <v>62621425.130000003</v>
      </c>
      <c r="J74" s="22">
        <v>2605086.5099999998</v>
      </c>
      <c r="K74" s="22">
        <v>3406098.95</v>
      </c>
      <c r="L74" s="92">
        <v>68632610.590000004</v>
      </c>
    </row>
    <row r="75" spans="1:12" s="42" customFormat="1" ht="15.6" x14ac:dyDescent="0.3">
      <c r="A75" s="197"/>
      <c r="B75" s="6" t="s">
        <v>633</v>
      </c>
      <c r="C75" s="6" t="s">
        <v>272</v>
      </c>
      <c r="D75" s="6" t="s">
        <v>355</v>
      </c>
      <c r="E75" s="6">
        <v>19174</v>
      </c>
      <c r="F75" s="6">
        <v>5120</v>
      </c>
      <c r="G75" s="6">
        <v>530</v>
      </c>
      <c r="H75" s="218">
        <v>0</v>
      </c>
      <c r="I75" s="22">
        <v>40432139.119999997</v>
      </c>
      <c r="J75" s="22">
        <v>1725775.67</v>
      </c>
      <c r="K75" s="22">
        <v>2118790.0099999998</v>
      </c>
      <c r="L75" s="92">
        <v>44276704.799999997</v>
      </c>
    </row>
    <row r="76" spans="1:12" x14ac:dyDescent="0.3">
      <c r="A76" s="197"/>
      <c r="B76" s="6" t="s">
        <v>633</v>
      </c>
      <c r="C76" s="6" t="s">
        <v>390</v>
      </c>
      <c r="D76" s="6" t="s">
        <v>383</v>
      </c>
      <c r="E76" s="6">
        <v>99003</v>
      </c>
      <c r="F76" s="6">
        <v>28535</v>
      </c>
      <c r="G76" s="6">
        <v>9965</v>
      </c>
      <c r="H76" s="218">
        <v>368</v>
      </c>
      <c r="I76" s="22">
        <v>113659771.81999999</v>
      </c>
      <c r="J76" s="22">
        <v>935153.6</v>
      </c>
      <c r="K76" s="22">
        <v>6667362.9699999997</v>
      </c>
      <c r="L76" s="92">
        <v>121262288.39</v>
      </c>
    </row>
    <row r="77" spans="1:12" x14ac:dyDescent="0.3">
      <c r="A77" s="197"/>
      <c r="B77" s="6" t="s">
        <v>633</v>
      </c>
      <c r="C77" s="6" t="s">
        <v>567</v>
      </c>
      <c r="D77" s="6" t="s">
        <v>568</v>
      </c>
      <c r="E77" s="6">
        <v>582621</v>
      </c>
      <c r="F77" s="6">
        <v>310708</v>
      </c>
      <c r="G77" s="6">
        <v>50348</v>
      </c>
      <c r="H77" s="218">
        <v>40715</v>
      </c>
      <c r="I77" s="22">
        <v>833798398.50999999</v>
      </c>
      <c r="J77" s="22">
        <v>18179495.420000002</v>
      </c>
      <c r="K77" s="22">
        <v>46751498.850000001</v>
      </c>
      <c r="L77" s="92">
        <v>898729392.77999997</v>
      </c>
    </row>
    <row r="78" spans="1:12" s="42" customFormat="1" ht="15.6" x14ac:dyDescent="0.3">
      <c r="A78" s="197"/>
      <c r="B78" s="6" t="s">
        <v>633</v>
      </c>
      <c r="C78" s="6" t="s">
        <v>413</v>
      </c>
      <c r="D78" s="6" t="s">
        <v>389</v>
      </c>
      <c r="E78" s="6">
        <v>79</v>
      </c>
      <c r="F78" s="6">
        <v>3</v>
      </c>
      <c r="G78" s="6">
        <v>0</v>
      </c>
      <c r="H78" s="218">
        <v>0</v>
      </c>
      <c r="I78" s="22">
        <v>78971.11</v>
      </c>
      <c r="J78" s="22">
        <v>1741.34</v>
      </c>
      <c r="K78" s="22">
        <v>4473.54</v>
      </c>
      <c r="L78" s="92">
        <v>85185.99</v>
      </c>
    </row>
    <row r="79" spans="1:12" x14ac:dyDescent="0.3">
      <c r="A79" s="196">
        <v>1</v>
      </c>
      <c r="B79" s="3" t="s">
        <v>384</v>
      </c>
      <c r="C79" s="3"/>
      <c r="D79" s="3" t="s">
        <v>384</v>
      </c>
      <c r="E79" s="3">
        <v>13126</v>
      </c>
      <c r="F79" s="3">
        <v>3277</v>
      </c>
      <c r="G79" s="3">
        <v>16</v>
      </c>
      <c r="H79" s="219">
        <v>0</v>
      </c>
      <c r="I79" s="4">
        <v>7035615.6799999997</v>
      </c>
      <c r="J79" s="4">
        <v>0</v>
      </c>
      <c r="K79" s="4">
        <v>145913.78</v>
      </c>
      <c r="L79" s="186">
        <v>7181529.46</v>
      </c>
    </row>
    <row r="80" spans="1:12" x14ac:dyDescent="0.3">
      <c r="A80" s="197"/>
      <c r="B80" s="6" t="s">
        <v>384</v>
      </c>
      <c r="C80" s="6" t="s">
        <v>300</v>
      </c>
      <c r="D80" s="6" t="s">
        <v>67</v>
      </c>
      <c r="E80" s="6">
        <v>13126</v>
      </c>
      <c r="F80" s="6">
        <v>3277</v>
      </c>
      <c r="G80" s="6">
        <v>16</v>
      </c>
      <c r="H80" s="218">
        <v>0</v>
      </c>
      <c r="I80" s="22">
        <v>7035615.6799999997</v>
      </c>
      <c r="J80" s="22">
        <v>0</v>
      </c>
      <c r="K80" s="22">
        <v>145913.78</v>
      </c>
      <c r="L80" s="92">
        <v>7181529.46</v>
      </c>
    </row>
    <row r="81" spans="1:12" x14ac:dyDescent="0.3">
      <c r="A81" s="196">
        <v>1</v>
      </c>
      <c r="B81" s="3" t="s">
        <v>66</v>
      </c>
      <c r="C81" s="3"/>
      <c r="D81" s="3" t="s">
        <v>66</v>
      </c>
      <c r="E81" s="3">
        <v>14029</v>
      </c>
      <c r="F81" s="3">
        <v>3561</v>
      </c>
      <c r="G81" s="3">
        <v>0</v>
      </c>
      <c r="H81" s="219">
        <v>0</v>
      </c>
      <c r="I81" s="4">
        <v>3820611.34</v>
      </c>
      <c r="J81" s="4">
        <v>0</v>
      </c>
      <c r="K81" s="4">
        <v>0</v>
      </c>
      <c r="L81" s="186">
        <v>3820611.34</v>
      </c>
    </row>
    <row r="82" spans="1:12" s="42" customFormat="1" ht="15.6" x14ac:dyDescent="0.3">
      <c r="A82" s="197"/>
      <c r="B82" s="6" t="s">
        <v>66</v>
      </c>
      <c r="C82" s="6" t="s">
        <v>299</v>
      </c>
      <c r="D82" s="6" t="s">
        <v>66</v>
      </c>
      <c r="E82" s="6">
        <v>14029</v>
      </c>
      <c r="F82" s="6">
        <v>3561</v>
      </c>
      <c r="G82" s="6">
        <v>0</v>
      </c>
      <c r="H82" s="218">
        <v>0</v>
      </c>
      <c r="I82" s="22">
        <v>3820611.34</v>
      </c>
      <c r="J82" s="22">
        <v>0</v>
      </c>
      <c r="K82" s="22">
        <v>0</v>
      </c>
      <c r="L82" s="92">
        <v>3820611.34</v>
      </c>
    </row>
    <row r="83" spans="1:12" x14ac:dyDescent="0.3">
      <c r="A83" s="196">
        <v>1</v>
      </c>
      <c r="B83" s="3" t="s">
        <v>68</v>
      </c>
      <c r="C83" s="3"/>
      <c r="D83" s="3" t="s">
        <v>68</v>
      </c>
      <c r="E83" s="3">
        <v>261450</v>
      </c>
      <c r="F83" s="3">
        <v>42900</v>
      </c>
      <c r="G83" s="3">
        <v>0</v>
      </c>
      <c r="H83" s="219">
        <v>0</v>
      </c>
      <c r="I83" s="4">
        <v>27719326.940000001</v>
      </c>
      <c r="J83" s="4">
        <v>1042.6099999999999</v>
      </c>
      <c r="K83" s="4">
        <v>0</v>
      </c>
      <c r="L83" s="186">
        <v>27720369.550000001</v>
      </c>
    </row>
    <row r="84" spans="1:12" x14ac:dyDescent="0.3">
      <c r="A84" s="197"/>
      <c r="B84" s="6" t="s">
        <v>68</v>
      </c>
      <c r="C84" s="6" t="s">
        <v>301</v>
      </c>
      <c r="D84" s="6" t="s">
        <v>68</v>
      </c>
      <c r="E84" s="6">
        <v>261450</v>
      </c>
      <c r="F84" s="6">
        <v>42900</v>
      </c>
      <c r="G84" s="6">
        <v>0</v>
      </c>
      <c r="H84" s="218">
        <v>0</v>
      </c>
      <c r="I84" s="22">
        <v>27719326.940000001</v>
      </c>
      <c r="J84" s="22">
        <v>1042.6099999999999</v>
      </c>
      <c r="K84" s="22">
        <v>0</v>
      </c>
      <c r="L84" s="92">
        <v>27720369.550000001</v>
      </c>
    </row>
    <row r="85" spans="1:12" x14ac:dyDescent="0.3">
      <c r="A85" s="196">
        <v>1</v>
      </c>
      <c r="B85" s="3" t="s">
        <v>65</v>
      </c>
      <c r="C85" s="3"/>
      <c r="D85" s="3" t="s">
        <v>65</v>
      </c>
      <c r="E85" s="3">
        <v>45400</v>
      </c>
      <c r="F85" s="3">
        <v>17578</v>
      </c>
      <c r="G85" s="3">
        <v>0</v>
      </c>
      <c r="H85" s="219">
        <v>0</v>
      </c>
      <c r="I85" s="4">
        <v>7986495.0899999999</v>
      </c>
      <c r="J85" s="4">
        <v>0</v>
      </c>
      <c r="K85" s="4">
        <v>216189.29</v>
      </c>
      <c r="L85" s="186">
        <v>8202684.3799999999</v>
      </c>
    </row>
    <row r="86" spans="1:12" x14ac:dyDescent="0.3">
      <c r="A86" s="197"/>
      <c r="B86" s="6" t="s">
        <v>65</v>
      </c>
      <c r="C86" s="6" t="s">
        <v>298</v>
      </c>
      <c r="D86" s="6" t="s">
        <v>65</v>
      </c>
      <c r="E86" s="6">
        <v>45400</v>
      </c>
      <c r="F86" s="6">
        <v>17578</v>
      </c>
      <c r="G86" s="6">
        <v>0</v>
      </c>
      <c r="H86" s="218">
        <v>0</v>
      </c>
      <c r="I86" s="22">
        <v>7986495.0899999999</v>
      </c>
      <c r="J86" s="22">
        <v>0</v>
      </c>
      <c r="K86" s="22">
        <v>216189.29</v>
      </c>
      <c r="L86" s="92">
        <v>8202684.3799999999</v>
      </c>
    </row>
    <row r="87" spans="1:12" x14ac:dyDescent="0.3">
      <c r="A87" s="196">
        <v>1</v>
      </c>
      <c r="B87" s="3" t="s">
        <v>64</v>
      </c>
      <c r="C87" s="3"/>
      <c r="D87" s="3" t="s">
        <v>64</v>
      </c>
      <c r="E87" s="3">
        <v>27383</v>
      </c>
      <c r="F87" s="3">
        <v>13583</v>
      </c>
      <c r="G87" s="3">
        <v>2018</v>
      </c>
      <c r="H87" s="219">
        <v>0</v>
      </c>
      <c r="I87" s="4">
        <v>44029600.159999996</v>
      </c>
      <c r="J87" s="4">
        <v>800980.93</v>
      </c>
      <c r="K87" s="4">
        <v>2493821.02</v>
      </c>
      <c r="L87" s="186">
        <v>47324402.109999999</v>
      </c>
    </row>
    <row r="88" spans="1:12" x14ac:dyDescent="0.3">
      <c r="A88" s="197"/>
      <c r="B88" s="6" t="s">
        <v>64</v>
      </c>
      <c r="C88" s="6" t="s">
        <v>297</v>
      </c>
      <c r="D88" s="6" t="s">
        <v>64</v>
      </c>
      <c r="E88" s="6">
        <v>27383</v>
      </c>
      <c r="F88" s="6">
        <v>13583</v>
      </c>
      <c r="G88" s="6">
        <v>2018</v>
      </c>
      <c r="H88" s="218">
        <v>0</v>
      </c>
      <c r="I88" s="22">
        <v>44029600.159999996</v>
      </c>
      <c r="J88" s="22">
        <v>800980.93</v>
      </c>
      <c r="K88" s="22">
        <v>2493821.02</v>
      </c>
      <c r="L88" s="92">
        <v>47324402.109999999</v>
      </c>
    </row>
    <row r="89" spans="1:12" s="42" customFormat="1" ht="15.6" x14ac:dyDescent="0.3">
      <c r="A89" s="196">
        <v>1</v>
      </c>
      <c r="B89" s="3" t="s">
        <v>385</v>
      </c>
      <c r="C89" s="6"/>
      <c r="D89" s="3" t="s">
        <v>385</v>
      </c>
      <c r="E89" s="3">
        <v>133614</v>
      </c>
      <c r="F89" s="3">
        <v>70050</v>
      </c>
      <c r="G89" s="3">
        <v>18571</v>
      </c>
      <c r="H89" s="219">
        <v>2567</v>
      </c>
      <c r="I89" s="4">
        <v>194060081.99000001</v>
      </c>
      <c r="J89" s="4">
        <v>373886.81</v>
      </c>
      <c r="K89" s="4">
        <v>9826709.6500000004</v>
      </c>
      <c r="L89" s="186">
        <v>204260678.44999999</v>
      </c>
    </row>
    <row r="90" spans="1:12" x14ac:dyDescent="0.3">
      <c r="A90" s="197"/>
      <c r="B90" s="6" t="s">
        <v>385</v>
      </c>
      <c r="C90" s="6" t="s">
        <v>260</v>
      </c>
      <c r="D90" s="6" t="s">
        <v>75</v>
      </c>
      <c r="E90" s="6">
        <v>255</v>
      </c>
      <c r="F90" s="6">
        <v>59</v>
      </c>
      <c r="G90" s="6">
        <v>1</v>
      </c>
      <c r="H90" s="218">
        <v>0</v>
      </c>
      <c r="I90" s="22">
        <v>300882.63</v>
      </c>
      <c r="J90" s="22">
        <v>2918.22</v>
      </c>
      <c r="K90" s="22">
        <v>16472.29</v>
      </c>
      <c r="L90" s="92">
        <v>320273.14</v>
      </c>
    </row>
    <row r="91" spans="1:12" x14ac:dyDescent="0.3">
      <c r="A91" s="196"/>
      <c r="B91" s="6" t="s">
        <v>385</v>
      </c>
      <c r="C91" s="6" t="s">
        <v>266</v>
      </c>
      <c r="D91" s="6" t="s">
        <v>61</v>
      </c>
      <c r="E91" s="6">
        <v>132363</v>
      </c>
      <c r="F91" s="6">
        <v>69623</v>
      </c>
      <c r="G91" s="6">
        <v>18531</v>
      </c>
      <c r="H91" s="218">
        <v>2562</v>
      </c>
      <c r="I91" s="22">
        <v>192647515.41999999</v>
      </c>
      <c r="J91" s="22">
        <v>355594.57</v>
      </c>
      <c r="K91" s="22">
        <v>9746252</v>
      </c>
      <c r="L91" s="92">
        <v>202749361.99000001</v>
      </c>
    </row>
    <row r="92" spans="1:12" s="42" customFormat="1" ht="15.6" x14ac:dyDescent="0.3">
      <c r="A92" s="197"/>
      <c r="B92" s="6" t="s">
        <v>385</v>
      </c>
      <c r="C92" s="6" t="s">
        <v>408</v>
      </c>
      <c r="D92" s="6" t="s">
        <v>386</v>
      </c>
      <c r="E92" s="6">
        <v>996</v>
      </c>
      <c r="F92" s="6">
        <v>368</v>
      </c>
      <c r="G92" s="6">
        <v>39</v>
      </c>
      <c r="H92" s="218">
        <v>5</v>
      </c>
      <c r="I92" s="22">
        <v>1111683.94</v>
      </c>
      <c r="J92" s="22">
        <v>15374.02</v>
      </c>
      <c r="K92" s="22">
        <v>63985.36</v>
      </c>
      <c r="L92" s="92">
        <v>1191043.32</v>
      </c>
    </row>
    <row r="93" spans="1:12" x14ac:dyDescent="0.3">
      <c r="A93" s="196">
        <v>1</v>
      </c>
      <c r="B93" s="3" t="s">
        <v>591</v>
      </c>
      <c r="C93" s="3"/>
      <c r="D93" s="3" t="s">
        <v>591</v>
      </c>
      <c r="E93" s="3">
        <v>254881</v>
      </c>
      <c r="F93" s="3">
        <v>6181</v>
      </c>
      <c r="G93" s="3">
        <v>54832</v>
      </c>
      <c r="H93" s="219">
        <v>5</v>
      </c>
      <c r="I93" s="4">
        <v>161735355.88</v>
      </c>
      <c r="J93" s="4">
        <v>89603.95</v>
      </c>
      <c r="K93" s="4">
        <v>9387422.3300000001</v>
      </c>
      <c r="L93" s="186">
        <v>171212382.16</v>
      </c>
    </row>
    <row r="94" spans="1:12" s="42" customFormat="1" ht="15.6" x14ac:dyDescent="0.3">
      <c r="A94" s="197"/>
      <c r="B94" s="6" t="s">
        <v>591</v>
      </c>
      <c r="C94" s="6" t="s">
        <v>409</v>
      </c>
      <c r="D94" s="6" t="s">
        <v>591</v>
      </c>
      <c r="E94" s="6">
        <v>254462</v>
      </c>
      <c r="F94" s="6">
        <v>5005</v>
      </c>
      <c r="G94" s="6">
        <v>54825</v>
      </c>
      <c r="H94" s="218">
        <v>0</v>
      </c>
      <c r="I94" s="22">
        <v>160524041.22999999</v>
      </c>
      <c r="J94" s="22">
        <v>50577.27</v>
      </c>
      <c r="K94" s="22">
        <v>9315732.5500000007</v>
      </c>
      <c r="L94" s="92">
        <v>169890351.05000001</v>
      </c>
    </row>
    <row r="95" spans="1:12" x14ac:dyDescent="0.3">
      <c r="A95" s="197"/>
      <c r="B95" s="6" t="s">
        <v>591</v>
      </c>
      <c r="C95" s="6" t="s">
        <v>410</v>
      </c>
      <c r="D95" s="6" t="s">
        <v>594</v>
      </c>
      <c r="E95" s="6">
        <v>419</v>
      </c>
      <c r="F95" s="6">
        <v>48</v>
      </c>
      <c r="G95" s="6">
        <v>7</v>
      </c>
      <c r="H95" s="218">
        <v>5</v>
      </c>
      <c r="I95" s="22">
        <v>727734.59</v>
      </c>
      <c r="J95" s="22">
        <v>38198.39</v>
      </c>
      <c r="K95" s="22">
        <v>42724.57</v>
      </c>
      <c r="L95" s="92">
        <v>808657.55</v>
      </c>
    </row>
    <row r="96" spans="1:12" x14ac:dyDescent="0.3">
      <c r="A96" s="197"/>
      <c r="B96" s="6" t="s">
        <v>591</v>
      </c>
      <c r="C96" s="6" t="s">
        <v>581</v>
      </c>
      <c r="D96" s="6" t="s">
        <v>593</v>
      </c>
      <c r="E96" s="6">
        <v>0</v>
      </c>
      <c r="F96" s="6">
        <v>1128</v>
      </c>
      <c r="G96" s="6">
        <v>0</v>
      </c>
      <c r="H96" s="218">
        <v>0</v>
      </c>
      <c r="I96" s="22">
        <v>483580.06</v>
      </c>
      <c r="J96" s="22">
        <v>828.29</v>
      </c>
      <c r="K96" s="22">
        <v>28965.21</v>
      </c>
      <c r="L96" s="92">
        <v>513373.56</v>
      </c>
    </row>
    <row r="97" spans="1:12" x14ac:dyDescent="0.3">
      <c r="A97" s="196">
        <v>1</v>
      </c>
      <c r="B97" s="219" t="s">
        <v>588</v>
      </c>
      <c r="C97" s="6"/>
      <c r="D97" s="219" t="s">
        <v>588</v>
      </c>
      <c r="E97" s="3">
        <v>11685</v>
      </c>
      <c r="F97" s="3">
        <v>0</v>
      </c>
      <c r="G97" s="3">
        <v>0</v>
      </c>
      <c r="H97" s="219">
        <v>23657</v>
      </c>
      <c r="I97" s="4">
        <v>13271059.34</v>
      </c>
      <c r="J97" s="4">
        <v>50.28</v>
      </c>
      <c r="K97" s="4">
        <v>293777.87</v>
      </c>
      <c r="L97" s="186">
        <v>13564887.49</v>
      </c>
    </row>
    <row r="98" spans="1:12" s="42" customFormat="1" ht="15.6" x14ac:dyDescent="0.3">
      <c r="A98" s="196"/>
      <c r="B98" s="218" t="s">
        <v>588</v>
      </c>
      <c r="C98" s="6" t="s">
        <v>587</v>
      </c>
      <c r="D98" s="218" t="s">
        <v>588</v>
      </c>
      <c r="E98" s="6">
        <v>11685</v>
      </c>
      <c r="F98" s="6">
        <v>0</v>
      </c>
      <c r="G98" s="6">
        <v>0</v>
      </c>
      <c r="H98" s="218">
        <v>23657</v>
      </c>
      <c r="I98" s="22">
        <v>13271059.34</v>
      </c>
      <c r="J98" s="22">
        <v>50.28</v>
      </c>
      <c r="K98" s="22">
        <v>293777.87</v>
      </c>
      <c r="L98" s="92">
        <v>13564887.49</v>
      </c>
    </row>
    <row r="99" spans="1:12" s="42" customFormat="1" ht="15.6" x14ac:dyDescent="0.3">
      <c r="A99" s="197">
        <v>1</v>
      </c>
      <c r="B99" s="219" t="s">
        <v>387</v>
      </c>
      <c r="C99" s="6"/>
      <c r="D99" s="219" t="s">
        <v>387</v>
      </c>
      <c r="E99" s="3">
        <v>11</v>
      </c>
      <c r="F99" s="3">
        <v>3</v>
      </c>
      <c r="G99" s="3">
        <v>0</v>
      </c>
      <c r="H99" s="219">
        <v>0</v>
      </c>
      <c r="I99" s="4">
        <v>6841.84</v>
      </c>
      <c r="J99" s="4">
        <v>564.51</v>
      </c>
      <c r="K99" s="4">
        <v>0</v>
      </c>
      <c r="L99" s="186">
        <v>7406.35</v>
      </c>
    </row>
    <row r="100" spans="1:12" s="42" customFormat="1" ht="15.6" x14ac:dyDescent="0.3">
      <c r="A100" s="196"/>
      <c r="B100" s="218" t="s">
        <v>387</v>
      </c>
      <c r="C100" s="6" t="s">
        <v>411</v>
      </c>
      <c r="D100" s="218" t="s">
        <v>387</v>
      </c>
      <c r="E100" s="6">
        <v>11</v>
      </c>
      <c r="F100" s="6">
        <v>3</v>
      </c>
      <c r="G100" s="6">
        <v>0</v>
      </c>
      <c r="H100" s="218">
        <v>0</v>
      </c>
      <c r="I100" s="22">
        <v>6841.84</v>
      </c>
      <c r="J100" s="22">
        <v>564.51</v>
      </c>
      <c r="K100" s="22">
        <v>0</v>
      </c>
      <c r="L100" s="92">
        <v>7406.35</v>
      </c>
    </row>
    <row r="101" spans="1:12" x14ac:dyDescent="0.3">
      <c r="A101" s="197">
        <v>1</v>
      </c>
      <c r="B101" s="1" t="s">
        <v>492</v>
      </c>
      <c r="C101" s="6"/>
      <c r="D101" s="219" t="s">
        <v>492</v>
      </c>
      <c r="E101" s="3">
        <v>2947</v>
      </c>
      <c r="F101" s="3">
        <v>975</v>
      </c>
      <c r="G101" s="3">
        <v>114</v>
      </c>
      <c r="H101" s="219">
        <v>0</v>
      </c>
      <c r="I101" s="4">
        <v>8485858.3499999996</v>
      </c>
      <c r="J101" s="4">
        <v>750161.62</v>
      </c>
      <c r="K101" s="4">
        <v>426610.22</v>
      </c>
      <c r="L101" s="186">
        <v>9662630.1899999995</v>
      </c>
    </row>
    <row r="102" spans="1:12" x14ac:dyDescent="0.3">
      <c r="A102" s="185"/>
      <c r="B102" s="7" t="s">
        <v>492</v>
      </c>
      <c r="C102" s="7" t="s">
        <v>412</v>
      </c>
      <c r="D102" s="7" t="s">
        <v>388</v>
      </c>
      <c r="E102" s="6">
        <v>2947</v>
      </c>
      <c r="F102" s="6">
        <v>975</v>
      </c>
      <c r="G102" s="6">
        <v>114</v>
      </c>
      <c r="H102" s="218">
        <v>0</v>
      </c>
      <c r="I102" s="22">
        <v>8485858.3499999996</v>
      </c>
      <c r="J102" s="22">
        <v>750161.62</v>
      </c>
      <c r="K102" s="22">
        <v>426610.22</v>
      </c>
      <c r="L102" s="92">
        <v>9662630.1899999995</v>
      </c>
    </row>
    <row r="112" spans="1:12" x14ac:dyDescent="0.3">
      <c r="L112" s="201"/>
    </row>
    <row r="118" spans="12:12" x14ac:dyDescent="0.3">
      <c r="L118" s="172"/>
    </row>
  </sheetData>
  <autoFilter ref="A3:L102" xr:uid="{00000000-0001-0000-1500-000000000000}"/>
  <mergeCells count="1">
    <mergeCell ref="A1:L1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0"/>
  </sheetPr>
  <dimension ref="A1:K73"/>
  <sheetViews>
    <sheetView workbookViewId="0">
      <selection activeCell="H2" sqref="H2"/>
    </sheetView>
  </sheetViews>
  <sheetFormatPr defaultRowHeight="14.4" x14ac:dyDescent="0.3"/>
  <cols>
    <col min="1" max="1" width="12.6640625" customWidth="1"/>
    <col min="2" max="2" width="22.6640625" customWidth="1"/>
    <col min="3" max="3" width="9.33203125" customWidth="1"/>
    <col min="4" max="4" width="14.6640625" customWidth="1"/>
    <col min="5" max="5" width="16" customWidth="1"/>
    <col min="6" max="6" width="11.109375" customWidth="1"/>
    <col min="7" max="7" width="12.6640625" customWidth="1"/>
    <col min="8" max="8" width="13.44140625" customWidth="1"/>
    <col min="9" max="9" width="18.33203125" customWidth="1"/>
    <col min="10" max="10" width="20.33203125" customWidth="1"/>
    <col min="11" max="11" width="16.88671875" customWidth="1"/>
  </cols>
  <sheetData>
    <row r="1" spans="1:11" ht="18" x14ac:dyDescent="0.35">
      <c r="A1" s="493" t="s">
        <v>802</v>
      </c>
      <c r="B1" s="493"/>
      <c r="C1" s="493"/>
      <c r="D1" s="493"/>
      <c r="E1" s="493"/>
      <c r="F1" s="493"/>
      <c r="G1" s="493"/>
      <c r="H1" s="493"/>
      <c r="I1" s="493"/>
      <c r="J1" s="493"/>
      <c r="K1" s="493"/>
    </row>
    <row r="2" spans="1:11" x14ac:dyDescent="0.3">
      <c r="A2" s="88"/>
      <c r="B2" s="88"/>
      <c r="C2" s="88"/>
      <c r="D2" s="88"/>
      <c r="E2" s="88"/>
      <c r="F2" s="88"/>
      <c r="G2" s="88"/>
      <c r="H2" s="88"/>
      <c r="I2" s="88"/>
      <c r="J2" s="88"/>
    </row>
    <row r="3" spans="1:11" ht="39" customHeight="1" x14ac:dyDescent="0.3">
      <c r="A3" s="391" t="s">
        <v>620</v>
      </c>
      <c r="B3" s="242" t="s">
        <v>44</v>
      </c>
      <c r="C3" s="391" t="s">
        <v>307</v>
      </c>
      <c r="D3" s="242" t="s">
        <v>5</v>
      </c>
      <c r="E3" s="242" t="s">
        <v>6</v>
      </c>
      <c r="F3" s="242" t="s">
        <v>45</v>
      </c>
      <c r="G3" s="391" t="s">
        <v>615</v>
      </c>
      <c r="H3" s="391" t="s">
        <v>563</v>
      </c>
      <c r="I3" s="391" t="s">
        <v>621</v>
      </c>
      <c r="J3" s="391" t="s">
        <v>622</v>
      </c>
      <c r="K3" s="391" t="s">
        <v>3</v>
      </c>
    </row>
    <row r="4" spans="1:11" x14ac:dyDescent="0.3">
      <c r="A4" s="80" t="s">
        <v>500</v>
      </c>
      <c r="B4" s="80" t="s">
        <v>501</v>
      </c>
      <c r="C4" s="80" t="s">
        <v>76</v>
      </c>
      <c r="D4" s="81">
        <v>0</v>
      </c>
      <c r="E4" s="81">
        <v>0</v>
      </c>
      <c r="F4" s="81">
        <v>0</v>
      </c>
      <c r="G4" s="81">
        <v>0</v>
      </c>
      <c r="H4" s="81">
        <v>0</v>
      </c>
      <c r="I4" s="57">
        <v>0</v>
      </c>
      <c r="J4" s="57">
        <v>0</v>
      </c>
      <c r="K4" s="215">
        <v>0</v>
      </c>
    </row>
    <row r="5" spans="1:11" x14ac:dyDescent="0.3">
      <c r="A5" s="80" t="s">
        <v>500</v>
      </c>
      <c r="B5" s="80" t="s">
        <v>501</v>
      </c>
      <c r="C5" s="80" t="s">
        <v>77</v>
      </c>
      <c r="D5" s="81">
        <v>0</v>
      </c>
      <c r="E5" s="81">
        <v>0</v>
      </c>
      <c r="F5" s="81">
        <v>0</v>
      </c>
      <c r="G5" s="81">
        <v>0</v>
      </c>
      <c r="H5" s="81">
        <v>0</v>
      </c>
      <c r="I5" s="57">
        <v>0</v>
      </c>
      <c r="J5" s="57">
        <v>0</v>
      </c>
      <c r="K5" s="7">
        <v>0</v>
      </c>
    </row>
    <row r="6" spans="1:11" x14ac:dyDescent="0.3">
      <c r="A6" s="80" t="s">
        <v>500</v>
      </c>
      <c r="B6" s="80" t="s">
        <v>501</v>
      </c>
      <c r="C6" s="80" t="s">
        <v>95</v>
      </c>
      <c r="D6" s="81">
        <v>0</v>
      </c>
      <c r="E6" s="81">
        <v>0</v>
      </c>
      <c r="F6" s="81">
        <v>0</v>
      </c>
      <c r="G6" s="81">
        <v>0</v>
      </c>
      <c r="H6" s="81">
        <v>0</v>
      </c>
      <c r="I6" s="57">
        <v>0</v>
      </c>
      <c r="J6" s="57">
        <v>0</v>
      </c>
      <c r="K6" s="7">
        <v>0</v>
      </c>
    </row>
    <row r="7" spans="1:11" x14ac:dyDescent="0.3">
      <c r="A7" s="80" t="s">
        <v>500</v>
      </c>
      <c r="B7" s="80" t="s">
        <v>501</v>
      </c>
      <c r="C7" s="80" t="s">
        <v>96</v>
      </c>
      <c r="D7" s="81">
        <v>0</v>
      </c>
      <c r="E7" s="81">
        <v>0</v>
      </c>
      <c r="F7" s="81">
        <v>0</v>
      </c>
      <c r="G7" s="81">
        <v>0</v>
      </c>
      <c r="H7" s="81">
        <v>0</v>
      </c>
      <c r="I7" s="57">
        <v>0</v>
      </c>
      <c r="J7" s="57">
        <v>0</v>
      </c>
      <c r="K7" s="7">
        <v>0</v>
      </c>
    </row>
    <row r="8" spans="1:11" x14ac:dyDescent="0.3">
      <c r="A8" s="80" t="s">
        <v>500</v>
      </c>
      <c r="B8" s="80" t="s">
        <v>501</v>
      </c>
      <c r="C8" s="80" t="s">
        <v>97</v>
      </c>
      <c r="D8" s="81">
        <v>7</v>
      </c>
      <c r="E8" s="81">
        <v>0</v>
      </c>
      <c r="F8" s="81">
        <v>0</v>
      </c>
      <c r="G8" s="81">
        <v>0</v>
      </c>
      <c r="H8" s="81">
        <v>7</v>
      </c>
      <c r="I8" s="57">
        <v>34522.019999999997</v>
      </c>
      <c r="J8" s="57">
        <v>4324.9799999999996</v>
      </c>
      <c r="K8" s="7">
        <v>617.85</v>
      </c>
    </row>
    <row r="9" spans="1:11" x14ac:dyDescent="0.3">
      <c r="A9" s="80" t="s">
        <v>500</v>
      </c>
      <c r="B9" s="80" t="s">
        <v>501</v>
      </c>
      <c r="C9" s="80" t="s">
        <v>98</v>
      </c>
      <c r="D9" s="81">
        <v>1</v>
      </c>
      <c r="E9" s="81">
        <v>0</v>
      </c>
      <c r="F9" s="81">
        <v>0</v>
      </c>
      <c r="G9" s="81">
        <v>0</v>
      </c>
      <c r="H9" s="81">
        <v>1</v>
      </c>
      <c r="I9" s="57">
        <v>0</v>
      </c>
      <c r="J9" s="57">
        <v>1131.1099999999999</v>
      </c>
      <c r="K9" s="7">
        <v>1131.1099999999999</v>
      </c>
    </row>
    <row r="10" spans="1:11" x14ac:dyDescent="0.3">
      <c r="A10" s="80" t="s">
        <v>500</v>
      </c>
      <c r="B10" s="80" t="s">
        <v>501</v>
      </c>
      <c r="C10" s="80" t="s">
        <v>99</v>
      </c>
      <c r="D10" s="81">
        <v>0</v>
      </c>
      <c r="E10" s="81">
        <v>0</v>
      </c>
      <c r="F10" s="81">
        <v>0</v>
      </c>
      <c r="G10" s="81">
        <v>0</v>
      </c>
      <c r="H10" s="81">
        <v>0</v>
      </c>
      <c r="I10" s="57">
        <v>0</v>
      </c>
      <c r="J10" s="57">
        <v>0</v>
      </c>
      <c r="K10" s="7">
        <v>0</v>
      </c>
    </row>
    <row r="11" spans="1:11" x14ac:dyDescent="0.3">
      <c r="A11" s="80" t="s">
        <v>500</v>
      </c>
      <c r="B11" s="80" t="s">
        <v>501</v>
      </c>
      <c r="C11" s="80" t="s">
        <v>100</v>
      </c>
      <c r="D11" s="81">
        <v>0</v>
      </c>
      <c r="E11" s="81">
        <v>0</v>
      </c>
      <c r="F11" s="81">
        <v>0</v>
      </c>
      <c r="G11" s="81">
        <v>0</v>
      </c>
      <c r="H11" s="81">
        <v>0</v>
      </c>
      <c r="I11" s="57">
        <v>0</v>
      </c>
      <c r="J11" s="57">
        <v>0</v>
      </c>
      <c r="K11" s="7">
        <v>0</v>
      </c>
    </row>
    <row r="12" spans="1:11" x14ac:dyDescent="0.3">
      <c r="A12" s="80" t="s">
        <v>500</v>
      </c>
      <c r="B12" s="80" t="s">
        <v>501</v>
      </c>
      <c r="C12" s="80" t="s">
        <v>101</v>
      </c>
      <c r="D12" s="81">
        <v>0</v>
      </c>
      <c r="E12" s="81">
        <v>0</v>
      </c>
      <c r="F12" s="81">
        <v>0</v>
      </c>
      <c r="G12" s="81">
        <v>0</v>
      </c>
      <c r="H12" s="81">
        <v>0</v>
      </c>
      <c r="I12" s="57">
        <v>0</v>
      </c>
      <c r="J12" s="57">
        <v>0</v>
      </c>
      <c r="K12" s="7">
        <v>0</v>
      </c>
    </row>
    <row r="13" spans="1:11" x14ac:dyDescent="0.3">
      <c r="A13" s="80" t="s">
        <v>500</v>
      </c>
      <c r="B13" s="80" t="s">
        <v>501</v>
      </c>
      <c r="C13" s="80" t="s">
        <v>109</v>
      </c>
      <c r="D13" s="81">
        <v>0</v>
      </c>
      <c r="E13" s="81">
        <v>0</v>
      </c>
      <c r="F13" s="81">
        <v>0</v>
      </c>
      <c r="G13" s="81">
        <v>0</v>
      </c>
      <c r="H13" s="81">
        <v>0</v>
      </c>
      <c r="I13" s="57">
        <v>0</v>
      </c>
      <c r="J13" s="57">
        <v>0</v>
      </c>
      <c r="K13" s="7">
        <v>0</v>
      </c>
    </row>
    <row r="14" spans="1:11" x14ac:dyDescent="0.3">
      <c r="A14" s="80" t="s">
        <v>500</v>
      </c>
      <c r="B14" s="80" t="s">
        <v>501</v>
      </c>
      <c r="C14" s="80" t="s">
        <v>110</v>
      </c>
      <c r="D14" s="81">
        <v>0</v>
      </c>
      <c r="E14" s="81">
        <v>0</v>
      </c>
      <c r="F14" s="81">
        <v>0</v>
      </c>
      <c r="G14" s="81">
        <v>0</v>
      </c>
      <c r="H14" s="81">
        <v>0</v>
      </c>
      <c r="I14" s="57">
        <v>0</v>
      </c>
      <c r="J14" s="57">
        <v>0</v>
      </c>
      <c r="K14" s="7">
        <v>0</v>
      </c>
    </row>
    <row r="15" spans="1:11" x14ac:dyDescent="0.3">
      <c r="A15" s="80" t="s">
        <v>500</v>
      </c>
      <c r="B15" s="80" t="s">
        <v>501</v>
      </c>
      <c r="C15" s="80" t="s">
        <v>111</v>
      </c>
      <c r="D15" s="81">
        <v>0</v>
      </c>
      <c r="E15" s="81">
        <v>0</v>
      </c>
      <c r="F15" s="81">
        <v>0</v>
      </c>
      <c r="G15" s="81">
        <v>0</v>
      </c>
      <c r="H15" s="81">
        <v>0</v>
      </c>
      <c r="I15" s="57">
        <v>0</v>
      </c>
      <c r="J15" s="57">
        <v>0</v>
      </c>
      <c r="K15" s="7">
        <v>0</v>
      </c>
    </row>
    <row r="16" spans="1:11" x14ac:dyDescent="0.3">
      <c r="A16" s="80" t="s">
        <v>500</v>
      </c>
      <c r="B16" s="80" t="s">
        <v>501</v>
      </c>
      <c r="C16" s="80" t="s">
        <v>420</v>
      </c>
      <c r="D16" s="81">
        <v>0</v>
      </c>
      <c r="E16" s="81">
        <v>0</v>
      </c>
      <c r="F16" s="81">
        <v>0</v>
      </c>
      <c r="G16" s="81">
        <v>0</v>
      </c>
      <c r="H16" s="81">
        <v>0</v>
      </c>
      <c r="I16" s="57">
        <v>0</v>
      </c>
      <c r="J16" s="57">
        <v>0</v>
      </c>
      <c r="K16" s="7">
        <v>0</v>
      </c>
    </row>
    <row r="17" spans="1:11" x14ac:dyDescent="0.3">
      <c r="A17" s="80" t="s">
        <v>500</v>
      </c>
      <c r="B17" s="80" t="s">
        <v>501</v>
      </c>
      <c r="C17" s="80" t="s">
        <v>485</v>
      </c>
      <c r="D17" s="81">
        <v>8</v>
      </c>
      <c r="E17" s="81">
        <v>0</v>
      </c>
      <c r="F17" s="81">
        <v>0</v>
      </c>
      <c r="G17" s="81">
        <v>0</v>
      </c>
      <c r="H17" s="81">
        <v>8</v>
      </c>
      <c r="I17" s="57">
        <v>34522.019999999997</v>
      </c>
      <c r="J17" s="57">
        <v>5456.09</v>
      </c>
      <c r="K17" s="7">
        <v>682.01</v>
      </c>
    </row>
    <row r="18" spans="1:11" x14ac:dyDescent="0.3">
      <c r="A18" s="7" t="s">
        <v>606</v>
      </c>
      <c r="B18" s="7" t="s">
        <v>416</v>
      </c>
      <c r="C18" s="7" t="s">
        <v>76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x14ac:dyDescent="0.3">
      <c r="A19" s="7" t="s">
        <v>606</v>
      </c>
      <c r="B19" s="7" t="s">
        <v>416</v>
      </c>
      <c r="C19" s="7" t="s">
        <v>77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</row>
    <row r="20" spans="1:11" x14ac:dyDescent="0.3">
      <c r="A20" s="7" t="s">
        <v>606</v>
      </c>
      <c r="B20" s="7" t="s">
        <v>416</v>
      </c>
      <c r="C20" s="7" t="s">
        <v>95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x14ac:dyDescent="0.3">
      <c r="A21" s="7" t="s">
        <v>606</v>
      </c>
      <c r="B21" s="7" t="s">
        <v>416</v>
      </c>
      <c r="C21" s="7" t="s">
        <v>96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</row>
    <row r="22" spans="1:11" x14ac:dyDescent="0.3">
      <c r="A22" s="7" t="s">
        <v>606</v>
      </c>
      <c r="B22" s="7" t="s">
        <v>416</v>
      </c>
      <c r="C22" s="7" t="s">
        <v>97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x14ac:dyDescent="0.3">
      <c r="A23" s="7" t="s">
        <v>606</v>
      </c>
      <c r="B23" s="7" t="s">
        <v>416</v>
      </c>
      <c r="C23" s="7" t="s">
        <v>98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x14ac:dyDescent="0.3">
      <c r="A24" s="7" t="s">
        <v>606</v>
      </c>
      <c r="B24" s="7" t="s">
        <v>416</v>
      </c>
      <c r="C24" s="7" t="s">
        <v>99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x14ac:dyDescent="0.3">
      <c r="A25" s="7" t="s">
        <v>606</v>
      </c>
      <c r="B25" s="7" t="s">
        <v>416</v>
      </c>
      <c r="C25" s="7" t="s">
        <v>100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x14ac:dyDescent="0.3">
      <c r="A26" s="7" t="s">
        <v>606</v>
      </c>
      <c r="B26" s="7" t="s">
        <v>416</v>
      </c>
      <c r="C26" s="7" t="s">
        <v>101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x14ac:dyDescent="0.3">
      <c r="A27" s="7" t="s">
        <v>606</v>
      </c>
      <c r="B27" s="7" t="s">
        <v>416</v>
      </c>
      <c r="C27" s="7" t="s">
        <v>109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x14ac:dyDescent="0.3">
      <c r="A28" s="7" t="s">
        <v>606</v>
      </c>
      <c r="B28" s="7" t="s">
        <v>416</v>
      </c>
      <c r="C28" s="7" t="s">
        <v>110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x14ac:dyDescent="0.3">
      <c r="A29" s="7" t="s">
        <v>606</v>
      </c>
      <c r="B29" s="7" t="s">
        <v>416</v>
      </c>
      <c r="C29" s="7" t="s">
        <v>111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x14ac:dyDescent="0.3">
      <c r="A30" s="7" t="s">
        <v>606</v>
      </c>
      <c r="B30" s="7" t="s">
        <v>416</v>
      </c>
      <c r="C30" s="7" t="s">
        <v>420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x14ac:dyDescent="0.3">
      <c r="A31" s="7" t="s">
        <v>606</v>
      </c>
      <c r="B31" s="7" t="s">
        <v>416</v>
      </c>
      <c r="C31" s="7" t="s">
        <v>485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x14ac:dyDescent="0.3">
      <c r="A32" s="7" t="s">
        <v>412</v>
      </c>
      <c r="B32" s="7" t="s">
        <v>492</v>
      </c>
      <c r="C32" s="7" t="s">
        <v>76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x14ac:dyDescent="0.3">
      <c r="A33" s="7" t="s">
        <v>412</v>
      </c>
      <c r="B33" s="7" t="s">
        <v>492</v>
      </c>
      <c r="C33" s="7" t="s">
        <v>77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x14ac:dyDescent="0.3">
      <c r="A34" s="7" t="s">
        <v>412</v>
      </c>
      <c r="B34" s="7" t="s">
        <v>492</v>
      </c>
      <c r="C34" s="7" t="s">
        <v>95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x14ac:dyDescent="0.3">
      <c r="A35" s="7" t="s">
        <v>412</v>
      </c>
      <c r="B35" s="7" t="s">
        <v>492</v>
      </c>
      <c r="C35" s="7" t="s">
        <v>96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x14ac:dyDescent="0.3">
      <c r="A36" s="7" t="s">
        <v>412</v>
      </c>
      <c r="B36" s="7" t="s">
        <v>492</v>
      </c>
      <c r="C36" s="7" t="s">
        <v>97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x14ac:dyDescent="0.3">
      <c r="A37" s="7" t="s">
        <v>412</v>
      </c>
      <c r="B37" s="7" t="s">
        <v>492</v>
      </c>
      <c r="C37" s="7" t="s">
        <v>98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x14ac:dyDescent="0.3">
      <c r="A38" s="7" t="s">
        <v>412</v>
      </c>
      <c r="B38" s="7" t="s">
        <v>492</v>
      </c>
      <c r="C38" s="7" t="s">
        <v>99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x14ac:dyDescent="0.3">
      <c r="A39" s="7" t="s">
        <v>412</v>
      </c>
      <c r="B39" s="7" t="s">
        <v>492</v>
      </c>
      <c r="C39" s="7" t="s">
        <v>100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x14ac:dyDescent="0.3">
      <c r="A40" s="7" t="s">
        <v>412</v>
      </c>
      <c r="B40" s="7" t="s">
        <v>492</v>
      </c>
      <c r="C40" s="7" t="s">
        <v>101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x14ac:dyDescent="0.3">
      <c r="A41" s="7" t="s">
        <v>412</v>
      </c>
      <c r="B41" s="7" t="s">
        <v>492</v>
      </c>
      <c r="C41" s="7" t="s">
        <v>109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x14ac:dyDescent="0.3">
      <c r="A42" s="7" t="s">
        <v>412</v>
      </c>
      <c r="B42" s="7" t="s">
        <v>492</v>
      </c>
      <c r="C42" s="7" t="s">
        <v>110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x14ac:dyDescent="0.3">
      <c r="A43" s="7" t="s">
        <v>412</v>
      </c>
      <c r="B43" s="7" t="s">
        <v>492</v>
      </c>
      <c r="C43" s="7" t="s">
        <v>111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x14ac:dyDescent="0.3">
      <c r="A44" s="7" t="s">
        <v>412</v>
      </c>
      <c r="B44" s="7" t="s">
        <v>492</v>
      </c>
      <c r="C44" s="7" t="s">
        <v>420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x14ac:dyDescent="0.3">
      <c r="A45" s="7" t="s">
        <v>412</v>
      </c>
      <c r="B45" s="7" t="s">
        <v>492</v>
      </c>
      <c r="C45" s="7" t="s">
        <v>485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x14ac:dyDescent="0.3">
      <c r="A46" s="80" t="s">
        <v>403</v>
      </c>
      <c r="B46" s="80" t="s">
        <v>555</v>
      </c>
      <c r="C46" s="80" t="s">
        <v>76</v>
      </c>
      <c r="D46" s="81">
        <v>0</v>
      </c>
      <c r="E46" s="81">
        <v>1</v>
      </c>
      <c r="F46" s="81">
        <v>0</v>
      </c>
      <c r="G46" s="81">
        <v>0</v>
      </c>
      <c r="H46" s="81">
        <v>1</v>
      </c>
      <c r="I46" s="57">
        <v>0</v>
      </c>
      <c r="J46" s="57">
        <v>47.34</v>
      </c>
      <c r="K46" s="7">
        <v>47.34</v>
      </c>
    </row>
    <row r="47" spans="1:11" x14ac:dyDescent="0.3">
      <c r="A47" s="80" t="s">
        <v>403</v>
      </c>
      <c r="B47" s="80" t="s">
        <v>555</v>
      </c>
      <c r="C47" s="80" t="s">
        <v>77</v>
      </c>
      <c r="D47" s="81">
        <v>0</v>
      </c>
      <c r="E47" s="81">
        <v>2</v>
      </c>
      <c r="F47" s="81">
        <v>1</v>
      </c>
      <c r="G47" s="81">
        <v>0</v>
      </c>
      <c r="H47" s="81">
        <v>3</v>
      </c>
      <c r="I47" s="57">
        <v>0</v>
      </c>
      <c r="J47" s="57">
        <v>327.25</v>
      </c>
      <c r="K47" s="7">
        <v>109.08</v>
      </c>
    </row>
    <row r="48" spans="1:11" x14ac:dyDescent="0.3">
      <c r="A48" s="80" t="s">
        <v>403</v>
      </c>
      <c r="B48" s="80" t="s">
        <v>555</v>
      </c>
      <c r="C48" s="80" t="s">
        <v>95</v>
      </c>
      <c r="D48" s="81">
        <v>0</v>
      </c>
      <c r="E48" s="81">
        <v>1</v>
      </c>
      <c r="F48" s="81">
        <v>1</v>
      </c>
      <c r="G48" s="81">
        <v>0</v>
      </c>
      <c r="H48" s="81">
        <v>2</v>
      </c>
      <c r="I48" s="57">
        <v>0</v>
      </c>
      <c r="J48" s="57">
        <v>281.77999999999997</v>
      </c>
      <c r="K48" s="7">
        <v>140.88999999999999</v>
      </c>
    </row>
    <row r="49" spans="1:11" x14ac:dyDescent="0.3">
      <c r="A49" s="80" t="s">
        <v>403</v>
      </c>
      <c r="B49" s="80" t="s">
        <v>555</v>
      </c>
      <c r="C49" s="80" t="s">
        <v>96</v>
      </c>
      <c r="D49" s="81">
        <v>0</v>
      </c>
      <c r="E49" s="81">
        <v>3</v>
      </c>
      <c r="F49" s="81">
        <v>1</v>
      </c>
      <c r="G49" s="81">
        <v>0</v>
      </c>
      <c r="H49" s="81">
        <v>4</v>
      </c>
      <c r="I49" s="57">
        <v>0</v>
      </c>
      <c r="J49" s="57">
        <v>290.25</v>
      </c>
      <c r="K49" s="7">
        <v>72.56</v>
      </c>
    </row>
    <row r="50" spans="1:11" x14ac:dyDescent="0.3">
      <c r="A50" s="80" t="s">
        <v>403</v>
      </c>
      <c r="B50" s="80" t="s">
        <v>555</v>
      </c>
      <c r="C50" s="80" t="s">
        <v>97</v>
      </c>
      <c r="D50" s="81">
        <v>1</v>
      </c>
      <c r="E50" s="81">
        <v>1</v>
      </c>
      <c r="F50" s="81">
        <v>0</v>
      </c>
      <c r="G50" s="81">
        <v>0</v>
      </c>
      <c r="H50" s="81">
        <v>2</v>
      </c>
      <c r="I50" s="57">
        <v>0</v>
      </c>
      <c r="J50" s="57">
        <v>536.4</v>
      </c>
      <c r="K50" s="7">
        <v>268.2</v>
      </c>
    </row>
    <row r="51" spans="1:11" x14ac:dyDescent="0.3">
      <c r="A51" s="80" t="s">
        <v>403</v>
      </c>
      <c r="B51" s="80" t="s">
        <v>555</v>
      </c>
      <c r="C51" s="80" t="s">
        <v>98</v>
      </c>
      <c r="D51" s="81">
        <v>4</v>
      </c>
      <c r="E51" s="81">
        <v>2</v>
      </c>
      <c r="F51" s="81">
        <v>1</v>
      </c>
      <c r="G51" s="81">
        <v>0</v>
      </c>
      <c r="H51" s="81">
        <v>7</v>
      </c>
      <c r="I51" s="57">
        <v>13942.52</v>
      </c>
      <c r="J51" s="57">
        <v>1154.2</v>
      </c>
      <c r="K51" s="7">
        <v>164.89</v>
      </c>
    </row>
    <row r="52" spans="1:11" x14ac:dyDescent="0.3">
      <c r="A52" s="80" t="s">
        <v>403</v>
      </c>
      <c r="B52" s="80" t="s">
        <v>555</v>
      </c>
      <c r="C52" s="80" t="s">
        <v>99</v>
      </c>
      <c r="D52" s="81">
        <v>1</v>
      </c>
      <c r="E52" s="81">
        <v>1</v>
      </c>
      <c r="F52" s="81">
        <v>0</v>
      </c>
      <c r="G52" s="81">
        <v>0</v>
      </c>
      <c r="H52" s="81">
        <v>2</v>
      </c>
      <c r="I52" s="57">
        <v>5480.19</v>
      </c>
      <c r="J52" s="57">
        <v>346.3</v>
      </c>
      <c r="K52" s="7">
        <v>173.15</v>
      </c>
    </row>
    <row r="53" spans="1:11" x14ac:dyDescent="0.3">
      <c r="A53" s="80" t="s">
        <v>403</v>
      </c>
      <c r="B53" s="80" t="s">
        <v>555</v>
      </c>
      <c r="C53" s="80" t="s">
        <v>100</v>
      </c>
      <c r="D53" s="81">
        <v>2</v>
      </c>
      <c r="E53" s="81">
        <v>1</v>
      </c>
      <c r="F53" s="81">
        <v>0</v>
      </c>
      <c r="G53" s="81">
        <v>0</v>
      </c>
      <c r="H53" s="81">
        <v>3</v>
      </c>
      <c r="I53" s="57">
        <v>11228.78</v>
      </c>
      <c r="J53" s="57">
        <v>788.72</v>
      </c>
      <c r="K53" s="7">
        <v>262.91000000000003</v>
      </c>
    </row>
    <row r="54" spans="1:11" x14ac:dyDescent="0.3">
      <c r="A54" s="80" t="s">
        <v>403</v>
      </c>
      <c r="B54" s="80" t="s">
        <v>555</v>
      </c>
      <c r="C54" s="80" t="s">
        <v>101</v>
      </c>
      <c r="D54" s="81">
        <v>0</v>
      </c>
      <c r="E54" s="81">
        <v>2</v>
      </c>
      <c r="F54" s="81">
        <v>0</v>
      </c>
      <c r="G54" s="81">
        <v>0</v>
      </c>
      <c r="H54" s="81">
        <v>2</v>
      </c>
      <c r="I54" s="57">
        <v>0</v>
      </c>
      <c r="J54" s="57">
        <v>182.19</v>
      </c>
      <c r="K54" s="7">
        <v>91.1</v>
      </c>
    </row>
    <row r="55" spans="1:11" x14ac:dyDescent="0.3">
      <c r="A55" s="80" t="s">
        <v>403</v>
      </c>
      <c r="B55" s="80" t="s">
        <v>555</v>
      </c>
      <c r="C55" s="80" t="s">
        <v>109</v>
      </c>
      <c r="D55" s="81">
        <v>0</v>
      </c>
      <c r="E55" s="81">
        <v>0</v>
      </c>
      <c r="F55" s="81">
        <v>0</v>
      </c>
      <c r="G55" s="81">
        <v>0</v>
      </c>
      <c r="H55" s="81">
        <v>0</v>
      </c>
      <c r="I55" s="57">
        <v>0</v>
      </c>
      <c r="J55" s="57">
        <v>0</v>
      </c>
      <c r="K55" s="7">
        <v>0</v>
      </c>
    </row>
    <row r="56" spans="1:11" x14ac:dyDescent="0.3">
      <c r="A56" s="80" t="s">
        <v>403</v>
      </c>
      <c r="B56" s="80" t="s">
        <v>555</v>
      </c>
      <c r="C56" s="80" t="s">
        <v>110</v>
      </c>
      <c r="D56" s="81">
        <v>0</v>
      </c>
      <c r="E56" s="81">
        <v>0</v>
      </c>
      <c r="F56" s="81">
        <v>0</v>
      </c>
      <c r="G56" s="81">
        <v>0</v>
      </c>
      <c r="H56" s="81">
        <v>0</v>
      </c>
      <c r="I56" s="57">
        <v>0</v>
      </c>
      <c r="J56" s="57">
        <v>0</v>
      </c>
      <c r="K56" s="7">
        <v>0</v>
      </c>
    </row>
    <row r="57" spans="1:11" x14ac:dyDescent="0.3">
      <c r="A57" s="80" t="s">
        <v>403</v>
      </c>
      <c r="B57" s="80" t="s">
        <v>555</v>
      </c>
      <c r="C57" s="80" t="s">
        <v>111</v>
      </c>
      <c r="D57" s="81">
        <v>0</v>
      </c>
      <c r="E57" s="81">
        <v>0</v>
      </c>
      <c r="F57" s="81">
        <v>0</v>
      </c>
      <c r="G57" s="81">
        <v>0</v>
      </c>
      <c r="H57" s="81">
        <v>0</v>
      </c>
      <c r="I57" s="57">
        <v>0</v>
      </c>
      <c r="J57" s="57">
        <v>0</v>
      </c>
      <c r="K57" s="7">
        <v>0</v>
      </c>
    </row>
    <row r="58" spans="1:11" x14ac:dyDescent="0.3">
      <c r="A58" s="80" t="s">
        <v>403</v>
      </c>
      <c r="B58" s="80" t="s">
        <v>555</v>
      </c>
      <c r="C58" s="80" t="s">
        <v>420</v>
      </c>
      <c r="D58" s="81">
        <v>0</v>
      </c>
      <c r="E58" s="81">
        <v>0</v>
      </c>
      <c r="F58" s="81">
        <v>0</v>
      </c>
      <c r="G58" s="81">
        <v>0</v>
      </c>
      <c r="H58" s="81">
        <v>0</v>
      </c>
      <c r="I58" s="57">
        <v>0</v>
      </c>
      <c r="J58" s="57">
        <v>0</v>
      </c>
      <c r="K58" s="7">
        <v>0</v>
      </c>
    </row>
    <row r="59" spans="1:11" x14ac:dyDescent="0.3">
      <c r="A59" s="80" t="s">
        <v>403</v>
      </c>
      <c r="B59" s="80" t="s">
        <v>555</v>
      </c>
      <c r="C59" s="80" t="s">
        <v>485</v>
      </c>
      <c r="D59" s="81">
        <v>8</v>
      </c>
      <c r="E59" s="81">
        <v>14</v>
      </c>
      <c r="F59" s="81">
        <v>4</v>
      </c>
      <c r="G59" s="81">
        <v>0</v>
      </c>
      <c r="H59" s="81">
        <v>26</v>
      </c>
      <c r="I59" s="57">
        <v>30651.49</v>
      </c>
      <c r="J59" s="57">
        <v>3954.43</v>
      </c>
      <c r="K59" s="7">
        <v>152.09</v>
      </c>
    </row>
    <row r="60" spans="1:11" x14ac:dyDescent="0.3">
      <c r="A60" s="80" t="s">
        <v>587</v>
      </c>
      <c r="B60" s="80" t="s">
        <v>588</v>
      </c>
      <c r="C60" s="80" t="s">
        <v>76</v>
      </c>
      <c r="D60" s="81">
        <v>0</v>
      </c>
      <c r="E60" s="81">
        <v>0</v>
      </c>
      <c r="F60" s="81">
        <v>0</v>
      </c>
      <c r="G60" s="81">
        <v>0</v>
      </c>
      <c r="H60" s="81">
        <v>0</v>
      </c>
      <c r="I60" s="57">
        <v>0</v>
      </c>
      <c r="J60" s="57">
        <v>0</v>
      </c>
      <c r="K60" s="7">
        <v>0</v>
      </c>
    </row>
    <row r="61" spans="1:11" x14ac:dyDescent="0.3">
      <c r="A61" s="80" t="s">
        <v>587</v>
      </c>
      <c r="B61" s="80" t="s">
        <v>588</v>
      </c>
      <c r="C61" s="80" t="s">
        <v>77</v>
      </c>
      <c r="D61" s="81">
        <v>0</v>
      </c>
      <c r="E61" s="81">
        <v>0</v>
      </c>
      <c r="F61" s="81">
        <v>0</v>
      </c>
      <c r="G61" s="81">
        <v>0</v>
      </c>
      <c r="H61" s="81">
        <v>0</v>
      </c>
      <c r="I61" s="57">
        <v>0</v>
      </c>
      <c r="J61" s="57">
        <v>0</v>
      </c>
      <c r="K61" s="7">
        <v>0</v>
      </c>
    </row>
    <row r="62" spans="1:11" x14ac:dyDescent="0.3">
      <c r="A62" s="80" t="s">
        <v>587</v>
      </c>
      <c r="B62" s="80" t="s">
        <v>588</v>
      </c>
      <c r="C62" s="80" t="s">
        <v>95</v>
      </c>
      <c r="D62" s="81">
        <v>0</v>
      </c>
      <c r="E62" s="81">
        <v>0</v>
      </c>
      <c r="F62" s="81">
        <v>0</v>
      </c>
      <c r="G62" s="81">
        <v>0</v>
      </c>
      <c r="H62" s="81">
        <v>0</v>
      </c>
      <c r="I62" s="57">
        <v>0</v>
      </c>
      <c r="J62" s="57">
        <v>0</v>
      </c>
      <c r="K62" s="7">
        <v>0</v>
      </c>
    </row>
    <row r="63" spans="1:11" x14ac:dyDescent="0.3">
      <c r="A63" s="80" t="s">
        <v>587</v>
      </c>
      <c r="B63" s="80" t="s">
        <v>588</v>
      </c>
      <c r="C63" s="80" t="s">
        <v>96</v>
      </c>
      <c r="D63" s="81">
        <v>0</v>
      </c>
      <c r="E63" s="81">
        <v>0</v>
      </c>
      <c r="F63" s="81">
        <v>0</v>
      </c>
      <c r="G63" s="81">
        <v>0</v>
      </c>
      <c r="H63" s="81">
        <v>0</v>
      </c>
      <c r="I63" s="57">
        <v>0</v>
      </c>
      <c r="J63" s="57">
        <v>0</v>
      </c>
      <c r="K63" s="7">
        <v>0</v>
      </c>
    </row>
    <row r="64" spans="1:11" x14ac:dyDescent="0.3">
      <c r="A64" s="80" t="s">
        <v>587</v>
      </c>
      <c r="B64" s="80" t="s">
        <v>588</v>
      </c>
      <c r="C64" s="80" t="s">
        <v>97</v>
      </c>
      <c r="D64" s="81">
        <v>0</v>
      </c>
      <c r="E64" s="81">
        <v>0</v>
      </c>
      <c r="F64" s="81">
        <v>0</v>
      </c>
      <c r="G64" s="81">
        <v>0</v>
      </c>
      <c r="H64" s="81">
        <v>0</v>
      </c>
      <c r="I64" s="57">
        <v>0</v>
      </c>
      <c r="J64" s="57">
        <v>0</v>
      </c>
      <c r="K64" s="7">
        <v>0</v>
      </c>
    </row>
    <row r="65" spans="1:11" x14ac:dyDescent="0.3">
      <c r="A65" s="80" t="s">
        <v>587</v>
      </c>
      <c r="B65" s="80" t="s">
        <v>588</v>
      </c>
      <c r="C65" s="80" t="s">
        <v>98</v>
      </c>
      <c r="D65" s="81">
        <v>0</v>
      </c>
      <c r="E65" s="81">
        <v>0</v>
      </c>
      <c r="F65" s="81">
        <v>0</v>
      </c>
      <c r="G65" s="81">
        <v>0</v>
      </c>
      <c r="H65" s="81">
        <v>0</v>
      </c>
      <c r="I65" s="57">
        <v>0</v>
      </c>
      <c r="J65" s="57">
        <v>0</v>
      </c>
      <c r="K65" s="7">
        <v>0</v>
      </c>
    </row>
    <row r="66" spans="1:11" x14ac:dyDescent="0.3">
      <c r="A66" s="80" t="s">
        <v>587</v>
      </c>
      <c r="B66" s="80" t="s">
        <v>588</v>
      </c>
      <c r="C66" s="80" t="s">
        <v>99</v>
      </c>
      <c r="D66" s="81">
        <v>0</v>
      </c>
      <c r="E66" s="81">
        <v>0</v>
      </c>
      <c r="F66" s="81">
        <v>0</v>
      </c>
      <c r="G66" s="81">
        <v>0</v>
      </c>
      <c r="H66" s="81">
        <v>0</v>
      </c>
      <c r="I66" s="57">
        <v>0</v>
      </c>
      <c r="J66" s="57">
        <v>0</v>
      </c>
      <c r="K66" s="7">
        <v>0</v>
      </c>
    </row>
    <row r="67" spans="1:11" x14ac:dyDescent="0.3">
      <c r="A67" s="80" t="s">
        <v>587</v>
      </c>
      <c r="B67" s="80" t="s">
        <v>588</v>
      </c>
      <c r="C67" s="80" t="s">
        <v>100</v>
      </c>
      <c r="D67" s="81">
        <v>0</v>
      </c>
      <c r="E67" s="81">
        <v>0</v>
      </c>
      <c r="F67" s="81">
        <v>0</v>
      </c>
      <c r="G67" s="81">
        <v>0</v>
      </c>
      <c r="H67" s="81">
        <v>0</v>
      </c>
      <c r="I67" s="57">
        <v>0</v>
      </c>
      <c r="J67" s="57">
        <v>0</v>
      </c>
      <c r="K67" s="7">
        <v>0</v>
      </c>
    </row>
    <row r="68" spans="1:11" x14ac:dyDescent="0.3">
      <c r="A68" s="80" t="s">
        <v>587</v>
      </c>
      <c r="B68" s="80" t="s">
        <v>588</v>
      </c>
      <c r="C68" s="80" t="s">
        <v>101</v>
      </c>
      <c r="D68" s="81">
        <v>0</v>
      </c>
      <c r="E68" s="81">
        <v>0</v>
      </c>
      <c r="F68" s="81">
        <v>0</v>
      </c>
      <c r="G68" s="81">
        <v>0</v>
      </c>
      <c r="H68" s="81">
        <v>0</v>
      </c>
      <c r="I68" s="57">
        <v>0</v>
      </c>
      <c r="J68" s="57">
        <v>0</v>
      </c>
      <c r="K68" s="7">
        <v>0</v>
      </c>
    </row>
    <row r="69" spans="1:11" x14ac:dyDescent="0.3">
      <c r="A69" s="80" t="s">
        <v>587</v>
      </c>
      <c r="B69" s="80" t="s">
        <v>588</v>
      </c>
      <c r="C69" s="80" t="s">
        <v>109</v>
      </c>
      <c r="D69" s="81">
        <v>0</v>
      </c>
      <c r="E69" s="81">
        <v>0</v>
      </c>
      <c r="F69" s="81">
        <v>0</v>
      </c>
      <c r="G69" s="81">
        <v>0</v>
      </c>
      <c r="H69" s="81">
        <v>0</v>
      </c>
      <c r="I69" s="57">
        <v>0</v>
      </c>
      <c r="J69" s="57">
        <v>0</v>
      </c>
      <c r="K69" s="7">
        <v>0</v>
      </c>
    </row>
    <row r="70" spans="1:11" x14ac:dyDescent="0.3">
      <c r="A70" s="80" t="s">
        <v>587</v>
      </c>
      <c r="B70" s="80" t="s">
        <v>588</v>
      </c>
      <c r="C70" s="80" t="s">
        <v>110</v>
      </c>
      <c r="D70" s="81">
        <v>0</v>
      </c>
      <c r="E70" s="81">
        <v>0</v>
      </c>
      <c r="F70" s="81">
        <v>0</v>
      </c>
      <c r="G70" s="81">
        <v>0</v>
      </c>
      <c r="H70" s="81">
        <v>0</v>
      </c>
      <c r="I70" s="57">
        <v>0</v>
      </c>
      <c r="J70" s="57">
        <v>0</v>
      </c>
      <c r="K70" s="7">
        <v>0</v>
      </c>
    </row>
    <row r="71" spans="1:11" x14ac:dyDescent="0.3">
      <c r="A71" s="80" t="s">
        <v>587</v>
      </c>
      <c r="B71" s="80" t="s">
        <v>588</v>
      </c>
      <c r="C71" s="80" t="s">
        <v>111</v>
      </c>
      <c r="D71" s="81">
        <v>0</v>
      </c>
      <c r="E71" s="81">
        <v>0</v>
      </c>
      <c r="F71" s="81">
        <v>0</v>
      </c>
      <c r="G71" s="81">
        <v>0</v>
      </c>
      <c r="H71" s="81">
        <v>0</v>
      </c>
      <c r="I71" s="57">
        <v>0</v>
      </c>
      <c r="J71" s="57">
        <v>0</v>
      </c>
      <c r="K71" s="7">
        <v>0</v>
      </c>
    </row>
    <row r="72" spans="1:11" x14ac:dyDescent="0.3">
      <c r="A72" s="80" t="s">
        <v>587</v>
      </c>
      <c r="B72" s="80" t="s">
        <v>588</v>
      </c>
      <c r="C72" s="80" t="s">
        <v>420</v>
      </c>
      <c r="D72" s="81">
        <v>0</v>
      </c>
      <c r="E72" s="81">
        <v>0</v>
      </c>
      <c r="F72" s="81">
        <v>0</v>
      </c>
      <c r="G72" s="81">
        <v>0</v>
      </c>
      <c r="H72" s="81">
        <v>0</v>
      </c>
      <c r="I72" s="57">
        <v>0</v>
      </c>
      <c r="J72" s="57">
        <v>0</v>
      </c>
      <c r="K72" s="7">
        <v>0</v>
      </c>
    </row>
    <row r="73" spans="1:11" x14ac:dyDescent="0.3">
      <c r="A73" s="80" t="s">
        <v>587</v>
      </c>
      <c r="B73" s="80" t="s">
        <v>588</v>
      </c>
      <c r="C73" s="80" t="s">
        <v>485</v>
      </c>
      <c r="D73" s="81">
        <v>0</v>
      </c>
      <c r="E73" s="81">
        <v>0</v>
      </c>
      <c r="F73" s="81">
        <v>0</v>
      </c>
      <c r="G73" s="81">
        <v>0</v>
      </c>
      <c r="H73" s="81">
        <v>0</v>
      </c>
      <c r="I73" s="57">
        <v>0</v>
      </c>
      <c r="J73" s="57">
        <v>0</v>
      </c>
      <c r="K73" s="7">
        <v>0</v>
      </c>
    </row>
  </sheetData>
  <mergeCells count="1">
    <mergeCell ref="A1:K1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0"/>
  </sheetPr>
  <dimension ref="A1:K74"/>
  <sheetViews>
    <sheetView workbookViewId="0">
      <selection activeCell="N10" sqref="N10"/>
    </sheetView>
  </sheetViews>
  <sheetFormatPr defaultColWidth="15.44140625" defaultRowHeight="14.4" x14ac:dyDescent="0.3"/>
  <cols>
    <col min="1" max="1" width="12.109375" customWidth="1"/>
    <col min="2" max="2" width="22" bestFit="1" customWidth="1"/>
    <col min="3" max="4" width="12.88671875" customWidth="1"/>
    <col min="5" max="5" width="13" customWidth="1"/>
    <col min="6" max="6" width="12.88671875" customWidth="1"/>
    <col min="7" max="7" width="14.88671875" customWidth="1"/>
    <col min="8" max="8" width="13.88671875" customWidth="1"/>
    <col min="9" max="9" width="18.5546875" customWidth="1"/>
    <col min="10" max="10" width="18.88671875" customWidth="1"/>
    <col min="11" max="11" width="15.88671875" customWidth="1"/>
  </cols>
  <sheetData>
    <row r="1" spans="1:11" ht="18" x14ac:dyDescent="0.35">
      <c r="A1" s="493" t="s">
        <v>803</v>
      </c>
      <c r="B1" s="493"/>
      <c r="C1" s="493"/>
      <c r="D1" s="493"/>
      <c r="E1" s="493"/>
      <c r="F1" s="493"/>
      <c r="G1" s="493"/>
      <c r="H1" s="493"/>
      <c r="I1" s="493"/>
      <c r="J1" s="493"/>
      <c r="K1" s="493"/>
    </row>
    <row r="2" spans="1:11" x14ac:dyDescent="0.3">
      <c r="A2" s="88"/>
      <c r="B2" s="88"/>
      <c r="C2" s="88"/>
      <c r="D2" s="88"/>
      <c r="E2" s="88"/>
      <c r="F2" s="88"/>
      <c r="G2" s="88"/>
      <c r="H2" s="88"/>
      <c r="I2" s="88"/>
      <c r="J2" s="88"/>
    </row>
    <row r="3" spans="1:11" ht="39" customHeight="1" x14ac:dyDescent="0.3">
      <c r="A3" s="391" t="s">
        <v>620</v>
      </c>
      <c r="B3" s="242" t="s">
        <v>44</v>
      </c>
      <c r="C3" s="391" t="s">
        <v>307</v>
      </c>
      <c r="D3" s="242" t="s">
        <v>5</v>
      </c>
      <c r="E3" s="242" t="s">
        <v>6</v>
      </c>
      <c r="F3" s="242" t="s">
        <v>45</v>
      </c>
      <c r="G3" s="391" t="s">
        <v>615</v>
      </c>
      <c r="H3" s="391" t="s">
        <v>563</v>
      </c>
      <c r="I3" s="391" t="s">
        <v>621</v>
      </c>
      <c r="J3" s="391" t="s">
        <v>622</v>
      </c>
      <c r="K3" s="391" t="s">
        <v>3</v>
      </c>
    </row>
    <row r="4" spans="1:11" x14ac:dyDescent="0.3">
      <c r="A4" s="80" t="s">
        <v>500</v>
      </c>
      <c r="B4" s="80" t="s">
        <v>501</v>
      </c>
      <c r="C4" s="80" t="s">
        <v>76</v>
      </c>
      <c r="D4" s="81">
        <v>0</v>
      </c>
      <c r="E4" s="81">
        <v>50</v>
      </c>
      <c r="F4" s="81">
        <v>1</v>
      </c>
      <c r="G4" s="81">
        <v>0</v>
      </c>
      <c r="H4" s="81">
        <v>51</v>
      </c>
      <c r="I4" s="57">
        <v>19138.919999999998</v>
      </c>
      <c r="J4" s="57">
        <v>17408.560000000001</v>
      </c>
      <c r="K4" s="7">
        <v>341.34</v>
      </c>
    </row>
    <row r="5" spans="1:11" x14ac:dyDescent="0.3">
      <c r="A5" s="80" t="s">
        <v>500</v>
      </c>
      <c r="B5" s="80" t="s">
        <v>501</v>
      </c>
      <c r="C5" s="80" t="s">
        <v>77</v>
      </c>
      <c r="D5" s="81">
        <v>6</v>
      </c>
      <c r="E5" s="81">
        <v>14</v>
      </c>
      <c r="F5" s="81">
        <v>256</v>
      </c>
      <c r="G5" s="81">
        <v>1</v>
      </c>
      <c r="H5" s="81">
        <v>277</v>
      </c>
      <c r="I5" s="57">
        <v>181902.95</v>
      </c>
      <c r="J5" s="57">
        <v>139732.21</v>
      </c>
      <c r="K5" s="7">
        <v>504.45</v>
      </c>
    </row>
    <row r="6" spans="1:11" x14ac:dyDescent="0.3">
      <c r="A6" s="80" t="s">
        <v>500</v>
      </c>
      <c r="B6" s="80" t="s">
        <v>501</v>
      </c>
      <c r="C6" s="80" t="s">
        <v>95</v>
      </c>
      <c r="D6" s="81">
        <v>19</v>
      </c>
      <c r="E6" s="81">
        <v>22</v>
      </c>
      <c r="F6" s="81">
        <v>264</v>
      </c>
      <c r="G6" s="81">
        <v>1</v>
      </c>
      <c r="H6" s="81">
        <v>306</v>
      </c>
      <c r="I6" s="57">
        <v>253846.36</v>
      </c>
      <c r="J6" s="57">
        <v>197324.46</v>
      </c>
      <c r="K6" s="7">
        <v>644.85</v>
      </c>
    </row>
    <row r="7" spans="1:11" x14ac:dyDescent="0.3">
      <c r="A7" s="80" t="s">
        <v>500</v>
      </c>
      <c r="B7" s="80" t="s">
        <v>501</v>
      </c>
      <c r="C7" s="80" t="s">
        <v>96</v>
      </c>
      <c r="D7" s="81">
        <v>127</v>
      </c>
      <c r="E7" s="81">
        <v>31</v>
      </c>
      <c r="F7" s="81">
        <v>354</v>
      </c>
      <c r="G7" s="81">
        <v>0</v>
      </c>
      <c r="H7" s="81">
        <v>512</v>
      </c>
      <c r="I7" s="57">
        <v>572996.43999999994</v>
      </c>
      <c r="J7" s="57">
        <v>419067.8</v>
      </c>
      <c r="K7" s="7">
        <v>818.49</v>
      </c>
    </row>
    <row r="8" spans="1:11" x14ac:dyDescent="0.3">
      <c r="A8" s="80" t="s">
        <v>500</v>
      </c>
      <c r="B8" s="80" t="s">
        <v>501</v>
      </c>
      <c r="C8" s="80" t="s">
        <v>97</v>
      </c>
      <c r="D8" s="81">
        <v>1291</v>
      </c>
      <c r="E8" s="81">
        <v>32</v>
      </c>
      <c r="F8" s="81">
        <v>254</v>
      </c>
      <c r="G8" s="81">
        <v>3</v>
      </c>
      <c r="H8" s="81">
        <v>1580</v>
      </c>
      <c r="I8" s="57">
        <v>2935720.39</v>
      </c>
      <c r="J8" s="57">
        <v>1726751.89</v>
      </c>
      <c r="K8" s="7">
        <v>1092.8800000000001</v>
      </c>
    </row>
    <row r="9" spans="1:11" x14ac:dyDescent="0.3">
      <c r="A9" s="80" t="s">
        <v>500</v>
      </c>
      <c r="B9" s="80" t="s">
        <v>501</v>
      </c>
      <c r="C9" s="80" t="s">
        <v>98</v>
      </c>
      <c r="D9" s="81">
        <v>1862</v>
      </c>
      <c r="E9" s="81">
        <v>40</v>
      </c>
      <c r="F9" s="81">
        <v>112</v>
      </c>
      <c r="G9" s="81">
        <v>9</v>
      </c>
      <c r="H9" s="81">
        <v>2023</v>
      </c>
      <c r="I9" s="57">
        <v>8213734.2699999996</v>
      </c>
      <c r="J9" s="57">
        <v>2550408.1800000002</v>
      </c>
      <c r="K9" s="7">
        <v>1260.71</v>
      </c>
    </row>
    <row r="10" spans="1:11" x14ac:dyDescent="0.3">
      <c r="A10" s="80" t="s">
        <v>500</v>
      </c>
      <c r="B10" s="80" t="s">
        <v>501</v>
      </c>
      <c r="C10" s="80" t="s">
        <v>99</v>
      </c>
      <c r="D10" s="81">
        <v>789</v>
      </c>
      <c r="E10" s="81">
        <v>42</v>
      </c>
      <c r="F10" s="81">
        <v>15</v>
      </c>
      <c r="G10" s="81">
        <v>10</v>
      </c>
      <c r="H10" s="81">
        <v>856</v>
      </c>
      <c r="I10" s="57">
        <v>9703652.4399999995</v>
      </c>
      <c r="J10" s="57">
        <v>1719602.68</v>
      </c>
      <c r="K10" s="7">
        <v>2008.88</v>
      </c>
    </row>
    <row r="11" spans="1:11" x14ac:dyDescent="0.3">
      <c r="A11" s="80" t="s">
        <v>500</v>
      </c>
      <c r="B11" s="80" t="s">
        <v>501</v>
      </c>
      <c r="C11" s="80" t="s">
        <v>100</v>
      </c>
      <c r="D11" s="81">
        <v>88</v>
      </c>
      <c r="E11" s="81">
        <v>55</v>
      </c>
      <c r="F11" s="81">
        <v>7</v>
      </c>
      <c r="G11" s="81">
        <v>24</v>
      </c>
      <c r="H11" s="81">
        <v>174</v>
      </c>
      <c r="I11" s="57">
        <v>1464654.02</v>
      </c>
      <c r="J11" s="57">
        <v>232750.18</v>
      </c>
      <c r="K11" s="7">
        <v>1337.64</v>
      </c>
    </row>
    <row r="12" spans="1:11" x14ac:dyDescent="0.3">
      <c r="A12" s="80" t="s">
        <v>500</v>
      </c>
      <c r="B12" s="80" t="s">
        <v>501</v>
      </c>
      <c r="C12" s="80" t="s">
        <v>101</v>
      </c>
      <c r="D12" s="81">
        <v>21</v>
      </c>
      <c r="E12" s="81">
        <v>53</v>
      </c>
      <c r="F12" s="81">
        <v>1</v>
      </c>
      <c r="G12" s="81">
        <v>31</v>
      </c>
      <c r="H12" s="81">
        <v>106</v>
      </c>
      <c r="I12" s="57">
        <v>402153.34</v>
      </c>
      <c r="J12" s="57">
        <v>111462.79</v>
      </c>
      <c r="K12" s="7">
        <v>1051.54</v>
      </c>
    </row>
    <row r="13" spans="1:11" x14ac:dyDescent="0.3">
      <c r="A13" s="80" t="s">
        <v>500</v>
      </c>
      <c r="B13" s="80" t="s">
        <v>501</v>
      </c>
      <c r="C13" s="80" t="s">
        <v>109</v>
      </c>
      <c r="D13" s="81">
        <v>6</v>
      </c>
      <c r="E13" s="81">
        <v>45</v>
      </c>
      <c r="F13" s="81">
        <v>2</v>
      </c>
      <c r="G13" s="81">
        <v>41</v>
      </c>
      <c r="H13" s="81">
        <v>94</v>
      </c>
      <c r="I13" s="57">
        <v>275631.01</v>
      </c>
      <c r="J13" s="57">
        <v>79243.05</v>
      </c>
      <c r="K13" s="7">
        <v>843.01</v>
      </c>
    </row>
    <row r="14" spans="1:11" x14ac:dyDescent="0.3">
      <c r="A14" s="80" t="s">
        <v>500</v>
      </c>
      <c r="B14" s="80" t="s">
        <v>501</v>
      </c>
      <c r="C14" s="80" t="s">
        <v>110</v>
      </c>
      <c r="D14" s="81">
        <v>6</v>
      </c>
      <c r="E14" s="81">
        <v>21</v>
      </c>
      <c r="F14" s="81">
        <v>0</v>
      </c>
      <c r="G14" s="81">
        <v>28</v>
      </c>
      <c r="H14" s="81">
        <v>55</v>
      </c>
      <c r="I14" s="57">
        <v>196248.03</v>
      </c>
      <c r="J14" s="57">
        <v>49149.58</v>
      </c>
      <c r="K14" s="7">
        <v>893.63</v>
      </c>
    </row>
    <row r="15" spans="1:11" x14ac:dyDescent="0.3">
      <c r="A15" s="80" t="s">
        <v>500</v>
      </c>
      <c r="B15" s="80" t="s">
        <v>501</v>
      </c>
      <c r="C15" s="80" t="s">
        <v>111</v>
      </c>
      <c r="D15" s="81">
        <v>1</v>
      </c>
      <c r="E15" s="81">
        <v>4</v>
      </c>
      <c r="F15" s="81">
        <v>0</v>
      </c>
      <c r="G15" s="81">
        <v>8</v>
      </c>
      <c r="H15" s="81">
        <v>13</v>
      </c>
      <c r="I15" s="57">
        <v>43461.58</v>
      </c>
      <c r="J15" s="57">
        <v>11450.09</v>
      </c>
      <c r="K15" s="7">
        <v>880.78</v>
      </c>
    </row>
    <row r="16" spans="1:11" x14ac:dyDescent="0.3">
      <c r="A16" s="80" t="s">
        <v>500</v>
      </c>
      <c r="B16" s="80" t="s">
        <v>501</v>
      </c>
      <c r="C16" s="80" t="s">
        <v>420</v>
      </c>
      <c r="D16" s="81">
        <v>0</v>
      </c>
      <c r="E16" s="81">
        <v>0</v>
      </c>
      <c r="F16" s="81">
        <v>0</v>
      </c>
      <c r="G16" s="81">
        <v>0</v>
      </c>
      <c r="H16" s="81">
        <v>0</v>
      </c>
      <c r="I16" s="57">
        <v>0</v>
      </c>
      <c r="J16" s="57">
        <v>0</v>
      </c>
      <c r="K16" s="7">
        <v>0</v>
      </c>
    </row>
    <row r="17" spans="1:11" x14ac:dyDescent="0.3">
      <c r="A17" s="80" t="s">
        <v>500</v>
      </c>
      <c r="B17" s="80" t="s">
        <v>501</v>
      </c>
      <c r="C17" s="80" t="s">
        <v>485</v>
      </c>
      <c r="D17" s="81">
        <v>4216</v>
      </c>
      <c r="E17" s="81">
        <v>409</v>
      </c>
      <c r="F17" s="81">
        <v>1266</v>
      </c>
      <c r="G17" s="81">
        <v>156</v>
      </c>
      <c r="H17" s="81">
        <v>6047</v>
      </c>
      <c r="I17" s="57">
        <v>24263139.75</v>
      </c>
      <c r="J17" s="57">
        <v>7254351.4699999997</v>
      </c>
      <c r="K17" s="7">
        <v>1199.6600000000001</v>
      </c>
    </row>
    <row r="18" spans="1:11" x14ac:dyDescent="0.3">
      <c r="A18" s="80" t="s">
        <v>606</v>
      </c>
      <c r="B18" s="80" t="s">
        <v>416</v>
      </c>
      <c r="C18" s="80" t="s">
        <v>76</v>
      </c>
      <c r="D18" s="81">
        <v>0</v>
      </c>
      <c r="E18" s="81">
        <v>11</v>
      </c>
      <c r="F18" s="81">
        <v>0</v>
      </c>
      <c r="G18" s="81">
        <v>0</v>
      </c>
      <c r="H18" s="81">
        <v>11</v>
      </c>
      <c r="I18" s="57">
        <v>334.97</v>
      </c>
      <c r="J18" s="57">
        <v>3112.76</v>
      </c>
      <c r="K18" s="7">
        <v>282.98</v>
      </c>
    </row>
    <row r="19" spans="1:11" x14ac:dyDescent="0.3">
      <c r="A19" s="80" t="s">
        <v>606</v>
      </c>
      <c r="B19" s="80" t="s">
        <v>416</v>
      </c>
      <c r="C19" s="80" t="s">
        <v>77</v>
      </c>
      <c r="D19" s="81">
        <v>21</v>
      </c>
      <c r="E19" s="81">
        <v>4</v>
      </c>
      <c r="F19" s="81">
        <v>11</v>
      </c>
      <c r="G19" s="81">
        <v>0</v>
      </c>
      <c r="H19" s="81">
        <v>36</v>
      </c>
      <c r="I19" s="57">
        <v>15035.3</v>
      </c>
      <c r="J19" s="57">
        <v>52073.21</v>
      </c>
      <c r="K19" s="7">
        <v>1446.48</v>
      </c>
    </row>
    <row r="20" spans="1:11" x14ac:dyDescent="0.3">
      <c r="A20" s="80" t="s">
        <v>606</v>
      </c>
      <c r="B20" s="80" t="s">
        <v>416</v>
      </c>
      <c r="C20" s="80" t="s">
        <v>95</v>
      </c>
      <c r="D20" s="81">
        <v>64</v>
      </c>
      <c r="E20" s="81">
        <v>2</v>
      </c>
      <c r="F20" s="81">
        <v>12</v>
      </c>
      <c r="G20" s="81">
        <v>0</v>
      </c>
      <c r="H20" s="81">
        <v>78</v>
      </c>
      <c r="I20" s="57">
        <v>23066.22</v>
      </c>
      <c r="J20" s="57">
        <v>131646.9</v>
      </c>
      <c r="K20" s="7">
        <v>1687.78</v>
      </c>
    </row>
    <row r="21" spans="1:11" x14ac:dyDescent="0.3">
      <c r="A21" s="80" t="s">
        <v>606</v>
      </c>
      <c r="B21" s="80" t="s">
        <v>416</v>
      </c>
      <c r="C21" s="80" t="s">
        <v>96</v>
      </c>
      <c r="D21" s="81">
        <v>89</v>
      </c>
      <c r="E21" s="81">
        <v>5</v>
      </c>
      <c r="F21" s="81">
        <v>10</v>
      </c>
      <c r="G21" s="81">
        <v>0</v>
      </c>
      <c r="H21" s="81">
        <v>104</v>
      </c>
      <c r="I21" s="57">
        <v>92622.75</v>
      </c>
      <c r="J21" s="57">
        <v>160284.75</v>
      </c>
      <c r="K21" s="7">
        <v>1541.2</v>
      </c>
    </row>
    <row r="22" spans="1:11" x14ac:dyDescent="0.3">
      <c r="A22" s="80" t="s">
        <v>606</v>
      </c>
      <c r="B22" s="80" t="s">
        <v>416</v>
      </c>
      <c r="C22" s="80" t="s">
        <v>97</v>
      </c>
      <c r="D22" s="81">
        <v>146</v>
      </c>
      <c r="E22" s="81">
        <v>7</v>
      </c>
      <c r="F22" s="81">
        <v>5</v>
      </c>
      <c r="G22" s="81">
        <v>0</v>
      </c>
      <c r="H22" s="81">
        <v>158</v>
      </c>
      <c r="I22" s="57">
        <v>404902.07</v>
      </c>
      <c r="J22" s="57">
        <v>219350.55</v>
      </c>
      <c r="K22" s="7">
        <v>1388.29</v>
      </c>
    </row>
    <row r="23" spans="1:11" x14ac:dyDescent="0.3">
      <c r="A23" s="80" t="s">
        <v>606</v>
      </c>
      <c r="B23" s="80" t="s">
        <v>416</v>
      </c>
      <c r="C23" s="80" t="s">
        <v>98</v>
      </c>
      <c r="D23" s="81">
        <v>143</v>
      </c>
      <c r="E23" s="81">
        <v>4</v>
      </c>
      <c r="F23" s="81">
        <v>0</v>
      </c>
      <c r="G23" s="81">
        <v>0</v>
      </c>
      <c r="H23" s="81">
        <v>147</v>
      </c>
      <c r="I23" s="57">
        <v>537621.78</v>
      </c>
      <c r="J23" s="57">
        <v>196281.52</v>
      </c>
      <c r="K23" s="7">
        <v>1335.25</v>
      </c>
    </row>
    <row r="24" spans="1:11" x14ac:dyDescent="0.3">
      <c r="A24" s="80" t="s">
        <v>606</v>
      </c>
      <c r="B24" s="80" t="s">
        <v>416</v>
      </c>
      <c r="C24" s="80" t="s">
        <v>99</v>
      </c>
      <c r="D24" s="81">
        <v>49</v>
      </c>
      <c r="E24" s="81">
        <v>1</v>
      </c>
      <c r="F24" s="81">
        <v>0</v>
      </c>
      <c r="G24" s="81">
        <v>3</v>
      </c>
      <c r="H24" s="81">
        <v>53</v>
      </c>
      <c r="I24" s="57">
        <v>277673.77</v>
      </c>
      <c r="J24" s="57">
        <v>67460.86</v>
      </c>
      <c r="K24" s="7">
        <v>1272.8499999999999</v>
      </c>
    </row>
    <row r="25" spans="1:11" x14ac:dyDescent="0.3">
      <c r="A25" s="80" t="s">
        <v>606</v>
      </c>
      <c r="B25" s="80" t="s">
        <v>416</v>
      </c>
      <c r="C25" s="80" t="s">
        <v>100</v>
      </c>
      <c r="D25" s="81">
        <v>2</v>
      </c>
      <c r="E25" s="81">
        <v>2</v>
      </c>
      <c r="F25" s="81">
        <v>0</v>
      </c>
      <c r="G25" s="81">
        <v>0</v>
      </c>
      <c r="H25" s="81">
        <v>4</v>
      </c>
      <c r="I25" s="57">
        <v>14077.18</v>
      </c>
      <c r="J25" s="57">
        <v>4308.32</v>
      </c>
      <c r="K25" s="7">
        <v>1077.08</v>
      </c>
    </row>
    <row r="26" spans="1:11" x14ac:dyDescent="0.3">
      <c r="A26" s="80" t="s">
        <v>606</v>
      </c>
      <c r="B26" s="80" t="s">
        <v>416</v>
      </c>
      <c r="C26" s="80" t="s">
        <v>101</v>
      </c>
      <c r="D26" s="81">
        <v>1</v>
      </c>
      <c r="E26" s="81">
        <v>0</v>
      </c>
      <c r="F26" s="81">
        <v>0</v>
      </c>
      <c r="G26" s="81">
        <v>0</v>
      </c>
      <c r="H26" s="81">
        <v>1</v>
      </c>
      <c r="I26" s="57">
        <v>7462.61</v>
      </c>
      <c r="J26" s="57">
        <v>1689.01</v>
      </c>
      <c r="K26" s="7">
        <v>1689.01</v>
      </c>
    </row>
    <row r="27" spans="1:11" x14ac:dyDescent="0.3">
      <c r="A27" s="80" t="s">
        <v>606</v>
      </c>
      <c r="B27" s="80" t="s">
        <v>416</v>
      </c>
      <c r="C27" s="80" t="s">
        <v>109</v>
      </c>
      <c r="D27" s="81">
        <v>0</v>
      </c>
      <c r="E27" s="81">
        <v>1</v>
      </c>
      <c r="F27" s="81">
        <v>0</v>
      </c>
      <c r="G27" s="81">
        <v>0</v>
      </c>
      <c r="H27" s="81">
        <v>1</v>
      </c>
      <c r="I27" s="57">
        <v>11735.58</v>
      </c>
      <c r="J27" s="57">
        <v>809.66</v>
      </c>
      <c r="K27" s="7">
        <v>809.66</v>
      </c>
    </row>
    <row r="28" spans="1:11" x14ac:dyDescent="0.3">
      <c r="A28" s="80" t="s">
        <v>606</v>
      </c>
      <c r="B28" s="80" t="s">
        <v>416</v>
      </c>
      <c r="C28" s="80" t="s">
        <v>110</v>
      </c>
      <c r="D28" s="81">
        <v>2</v>
      </c>
      <c r="E28" s="81">
        <v>1</v>
      </c>
      <c r="F28" s="81">
        <v>0</v>
      </c>
      <c r="G28" s="81">
        <v>0</v>
      </c>
      <c r="H28" s="81">
        <v>3</v>
      </c>
      <c r="I28" s="57">
        <v>10217.200000000001</v>
      </c>
      <c r="J28" s="57">
        <v>6369.32</v>
      </c>
      <c r="K28" s="7">
        <v>2123.11</v>
      </c>
    </row>
    <row r="29" spans="1:11" x14ac:dyDescent="0.3">
      <c r="A29" s="80" t="s">
        <v>606</v>
      </c>
      <c r="B29" s="80" t="s">
        <v>416</v>
      </c>
      <c r="C29" s="80" t="s">
        <v>111</v>
      </c>
      <c r="D29" s="81">
        <v>0</v>
      </c>
      <c r="E29" s="81">
        <v>0</v>
      </c>
      <c r="F29" s="81">
        <v>0</v>
      </c>
      <c r="G29" s="81">
        <v>0</v>
      </c>
      <c r="H29" s="81">
        <v>0</v>
      </c>
      <c r="I29" s="57">
        <v>0</v>
      </c>
      <c r="J29" s="57">
        <v>0</v>
      </c>
      <c r="K29" s="7">
        <v>0</v>
      </c>
    </row>
    <row r="30" spans="1:11" x14ac:dyDescent="0.3">
      <c r="A30" s="80" t="s">
        <v>606</v>
      </c>
      <c r="B30" s="80" t="s">
        <v>416</v>
      </c>
      <c r="C30" s="80" t="s">
        <v>420</v>
      </c>
      <c r="D30" s="81">
        <v>0</v>
      </c>
      <c r="E30" s="81">
        <v>0</v>
      </c>
      <c r="F30" s="81">
        <v>0</v>
      </c>
      <c r="G30" s="81">
        <v>0</v>
      </c>
      <c r="H30" s="81">
        <v>0</v>
      </c>
      <c r="I30" s="57">
        <v>0</v>
      </c>
      <c r="J30" s="57">
        <v>0</v>
      </c>
      <c r="K30" s="7">
        <v>0</v>
      </c>
    </row>
    <row r="31" spans="1:11" x14ac:dyDescent="0.3">
      <c r="A31" s="7" t="s">
        <v>606</v>
      </c>
      <c r="B31" s="7" t="s">
        <v>416</v>
      </c>
      <c r="C31" s="7" t="s">
        <v>485</v>
      </c>
      <c r="D31" s="7">
        <v>517</v>
      </c>
      <c r="E31" s="7">
        <v>38</v>
      </c>
      <c r="F31" s="7">
        <v>38</v>
      </c>
      <c r="G31" s="7">
        <v>3</v>
      </c>
      <c r="H31" s="7">
        <v>596</v>
      </c>
      <c r="I31" s="7">
        <v>1394749.43</v>
      </c>
      <c r="J31" s="7">
        <v>843386.86</v>
      </c>
      <c r="K31" s="7">
        <v>1415.08</v>
      </c>
    </row>
    <row r="32" spans="1:11" x14ac:dyDescent="0.3">
      <c r="A32" s="80" t="s">
        <v>412</v>
      </c>
      <c r="B32" s="80" t="s">
        <v>492</v>
      </c>
      <c r="C32" s="80" t="s">
        <v>76</v>
      </c>
      <c r="D32" s="81">
        <v>0</v>
      </c>
      <c r="E32" s="81">
        <v>0</v>
      </c>
      <c r="F32" s="81">
        <v>0</v>
      </c>
      <c r="G32" s="81">
        <v>0</v>
      </c>
      <c r="H32" s="81">
        <v>0</v>
      </c>
      <c r="I32" s="57">
        <v>0</v>
      </c>
      <c r="J32" s="57">
        <v>0</v>
      </c>
      <c r="K32" s="7">
        <v>0</v>
      </c>
    </row>
    <row r="33" spans="1:11" x14ac:dyDescent="0.3">
      <c r="A33" s="80" t="s">
        <v>412</v>
      </c>
      <c r="B33" s="80" t="s">
        <v>492</v>
      </c>
      <c r="C33" s="80" t="s">
        <v>77</v>
      </c>
      <c r="D33" s="81">
        <v>0</v>
      </c>
      <c r="E33" s="81">
        <v>0</v>
      </c>
      <c r="F33" s="81">
        <v>0</v>
      </c>
      <c r="G33" s="81">
        <v>0</v>
      </c>
      <c r="H33" s="81">
        <v>0</v>
      </c>
      <c r="I33" s="57">
        <v>0</v>
      </c>
      <c r="J33" s="57">
        <v>0</v>
      </c>
      <c r="K33" s="7">
        <v>0</v>
      </c>
    </row>
    <row r="34" spans="1:11" x14ac:dyDescent="0.3">
      <c r="A34" s="80" t="s">
        <v>412</v>
      </c>
      <c r="B34" s="80" t="s">
        <v>492</v>
      </c>
      <c r="C34" s="80" t="s">
        <v>95</v>
      </c>
      <c r="D34" s="81">
        <v>0</v>
      </c>
      <c r="E34" s="81">
        <v>0</v>
      </c>
      <c r="F34" s="81">
        <v>0</v>
      </c>
      <c r="G34" s="81">
        <v>0</v>
      </c>
      <c r="H34" s="81">
        <v>0</v>
      </c>
      <c r="I34" s="57">
        <v>0</v>
      </c>
      <c r="J34" s="57">
        <v>0</v>
      </c>
      <c r="K34" s="7">
        <v>0</v>
      </c>
    </row>
    <row r="35" spans="1:11" x14ac:dyDescent="0.3">
      <c r="A35" s="80" t="s">
        <v>412</v>
      </c>
      <c r="B35" s="80" t="s">
        <v>492</v>
      </c>
      <c r="C35" s="80" t="s">
        <v>96</v>
      </c>
      <c r="D35" s="81">
        <v>0</v>
      </c>
      <c r="E35" s="81">
        <v>0</v>
      </c>
      <c r="F35" s="81">
        <v>0</v>
      </c>
      <c r="G35" s="81">
        <v>0</v>
      </c>
      <c r="H35" s="81">
        <v>0</v>
      </c>
      <c r="I35" s="57">
        <v>0</v>
      </c>
      <c r="J35" s="57">
        <v>0</v>
      </c>
      <c r="K35" s="7">
        <v>0</v>
      </c>
    </row>
    <row r="36" spans="1:11" x14ac:dyDescent="0.3">
      <c r="A36" s="80" t="s">
        <v>412</v>
      </c>
      <c r="B36" s="80" t="s">
        <v>492</v>
      </c>
      <c r="C36" s="80" t="s">
        <v>97</v>
      </c>
      <c r="D36" s="81">
        <v>0</v>
      </c>
      <c r="E36" s="81">
        <v>0</v>
      </c>
      <c r="F36" s="81">
        <v>0</v>
      </c>
      <c r="G36" s="81">
        <v>0</v>
      </c>
      <c r="H36" s="81">
        <v>0</v>
      </c>
      <c r="I36" s="57">
        <v>0</v>
      </c>
      <c r="J36" s="57">
        <v>0</v>
      </c>
      <c r="K36" s="7">
        <v>0</v>
      </c>
    </row>
    <row r="37" spans="1:11" x14ac:dyDescent="0.3">
      <c r="A37" s="80" t="s">
        <v>412</v>
      </c>
      <c r="B37" s="80" t="s">
        <v>492</v>
      </c>
      <c r="C37" s="80" t="s">
        <v>98</v>
      </c>
      <c r="D37" s="81">
        <v>0</v>
      </c>
      <c r="E37" s="81">
        <v>0</v>
      </c>
      <c r="F37" s="81">
        <v>0</v>
      </c>
      <c r="G37" s="81">
        <v>0</v>
      </c>
      <c r="H37" s="81">
        <v>0</v>
      </c>
      <c r="I37" s="57">
        <v>0</v>
      </c>
      <c r="J37" s="57">
        <v>0</v>
      </c>
      <c r="K37" s="7">
        <v>0</v>
      </c>
    </row>
    <row r="38" spans="1:11" x14ac:dyDescent="0.3">
      <c r="A38" s="80" t="s">
        <v>412</v>
      </c>
      <c r="B38" s="80" t="s">
        <v>492</v>
      </c>
      <c r="C38" s="80" t="s">
        <v>99</v>
      </c>
      <c r="D38" s="81">
        <v>0</v>
      </c>
      <c r="E38" s="81">
        <v>0</v>
      </c>
      <c r="F38" s="81">
        <v>0</v>
      </c>
      <c r="G38" s="81">
        <v>0</v>
      </c>
      <c r="H38" s="81">
        <v>0</v>
      </c>
      <c r="I38" s="57">
        <v>0</v>
      </c>
      <c r="J38" s="57">
        <v>0</v>
      </c>
      <c r="K38" s="7">
        <v>0</v>
      </c>
    </row>
    <row r="39" spans="1:11" x14ac:dyDescent="0.3">
      <c r="A39" s="80" t="s">
        <v>412</v>
      </c>
      <c r="B39" s="80" t="s">
        <v>492</v>
      </c>
      <c r="C39" s="80" t="s">
        <v>100</v>
      </c>
      <c r="D39" s="81">
        <v>0</v>
      </c>
      <c r="E39" s="81">
        <v>0</v>
      </c>
      <c r="F39" s="81">
        <v>0</v>
      </c>
      <c r="G39" s="81">
        <v>0</v>
      </c>
      <c r="H39" s="81">
        <v>0</v>
      </c>
      <c r="I39" s="57">
        <v>0</v>
      </c>
      <c r="J39" s="57">
        <v>0</v>
      </c>
      <c r="K39" s="7">
        <v>0</v>
      </c>
    </row>
    <row r="40" spans="1:11" x14ac:dyDescent="0.3">
      <c r="A40" s="80" t="s">
        <v>412</v>
      </c>
      <c r="B40" s="80" t="s">
        <v>492</v>
      </c>
      <c r="C40" s="80" t="s">
        <v>101</v>
      </c>
      <c r="D40" s="81">
        <v>0</v>
      </c>
      <c r="E40" s="81">
        <v>0</v>
      </c>
      <c r="F40" s="81">
        <v>0</v>
      </c>
      <c r="G40" s="81">
        <v>0</v>
      </c>
      <c r="H40" s="81">
        <v>0</v>
      </c>
      <c r="I40" s="57">
        <v>0</v>
      </c>
      <c r="J40" s="57">
        <v>0</v>
      </c>
      <c r="K40" s="7">
        <v>0</v>
      </c>
    </row>
    <row r="41" spans="1:11" x14ac:dyDescent="0.3">
      <c r="A41" s="80" t="s">
        <v>412</v>
      </c>
      <c r="B41" s="80" t="s">
        <v>492</v>
      </c>
      <c r="C41" s="80" t="s">
        <v>109</v>
      </c>
      <c r="D41" s="81">
        <v>0</v>
      </c>
      <c r="E41" s="81">
        <v>0</v>
      </c>
      <c r="F41" s="81">
        <v>0</v>
      </c>
      <c r="G41" s="81">
        <v>0</v>
      </c>
      <c r="H41" s="81">
        <v>0</v>
      </c>
      <c r="I41" s="57">
        <v>0</v>
      </c>
      <c r="J41" s="57">
        <v>0</v>
      </c>
      <c r="K41" s="7">
        <v>0</v>
      </c>
    </row>
    <row r="42" spans="1:11" x14ac:dyDescent="0.3">
      <c r="A42" s="80" t="s">
        <v>412</v>
      </c>
      <c r="B42" s="80" t="s">
        <v>492</v>
      </c>
      <c r="C42" s="80" t="s">
        <v>110</v>
      </c>
      <c r="D42" s="81">
        <v>0</v>
      </c>
      <c r="E42" s="81">
        <v>0</v>
      </c>
      <c r="F42" s="81">
        <v>0</v>
      </c>
      <c r="G42" s="81">
        <v>0</v>
      </c>
      <c r="H42" s="81">
        <v>0</v>
      </c>
      <c r="I42" s="57">
        <v>0</v>
      </c>
      <c r="J42" s="57">
        <v>0</v>
      </c>
      <c r="K42" s="7">
        <v>0</v>
      </c>
    </row>
    <row r="43" spans="1:11" x14ac:dyDescent="0.3">
      <c r="A43" s="80" t="s">
        <v>412</v>
      </c>
      <c r="B43" s="80" t="s">
        <v>492</v>
      </c>
      <c r="C43" s="80" t="s">
        <v>111</v>
      </c>
      <c r="D43" s="81">
        <v>0</v>
      </c>
      <c r="E43" s="81">
        <v>0</v>
      </c>
      <c r="F43" s="81">
        <v>0</v>
      </c>
      <c r="G43" s="81">
        <v>0</v>
      </c>
      <c r="H43" s="81">
        <v>0</v>
      </c>
      <c r="I43" s="57">
        <v>0</v>
      </c>
      <c r="J43" s="57">
        <v>0</v>
      </c>
      <c r="K43" s="7">
        <v>0</v>
      </c>
    </row>
    <row r="44" spans="1:11" x14ac:dyDescent="0.3">
      <c r="A44" s="80" t="s">
        <v>412</v>
      </c>
      <c r="B44" s="80" t="s">
        <v>492</v>
      </c>
      <c r="C44" s="80" t="s">
        <v>420</v>
      </c>
      <c r="D44" s="81">
        <v>0</v>
      </c>
      <c r="E44" s="81">
        <v>0</v>
      </c>
      <c r="F44" s="81">
        <v>0</v>
      </c>
      <c r="G44" s="81">
        <v>0</v>
      </c>
      <c r="H44" s="81">
        <v>0</v>
      </c>
      <c r="I44" s="57">
        <v>0</v>
      </c>
      <c r="J44" s="57">
        <v>0</v>
      </c>
      <c r="K44" s="7">
        <v>0</v>
      </c>
    </row>
    <row r="45" spans="1:11" x14ac:dyDescent="0.3">
      <c r="A45" s="80" t="s">
        <v>412</v>
      </c>
      <c r="B45" s="80" t="s">
        <v>492</v>
      </c>
      <c r="C45" s="80" t="s">
        <v>485</v>
      </c>
      <c r="D45" s="81">
        <v>0</v>
      </c>
      <c r="E45" s="81">
        <v>0</v>
      </c>
      <c r="F45" s="81">
        <v>0</v>
      </c>
      <c r="G45" s="81">
        <v>0</v>
      </c>
      <c r="H45" s="81">
        <v>0</v>
      </c>
      <c r="I45" s="57">
        <v>0</v>
      </c>
      <c r="J45" s="57">
        <v>0</v>
      </c>
      <c r="K45" s="7">
        <v>0</v>
      </c>
    </row>
    <row r="46" spans="1:11" x14ac:dyDescent="0.3">
      <c r="A46" s="80" t="s">
        <v>403</v>
      </c>
      <c r="B46" s="80" t="s">
        <v>555</v>
      </c>
      <c r="C46" s="80" t="s">
        <v>76</v>
      </c>
      <c r="D46" s="81">
        <v>0</v>
      </c>
      <c r="E46" s="81">
        <v>9</v>
      </c>
      <c r="F46" s="81">
        <v>0</v>
      </c>
      <c r="G46" s="81">
        <v>0</v>
      </c>
      <c r="H46" s="81">
        <v>9</v>
      </c>
      <c r="I46" s="57">
        <v>0</v>
      </c>
      <c r="J46" s="57">
        <v>1309.46</v>
      </c>
      <c r="K46" s="7">
        <v>145.5</v>
      </c>
    </row>
    <row r="47" spans="1:11" x14ac:dyDescent="0.3">
      <c r="A47" s="80" t="s">
        <v>403</v>
      </c>
      <c r="B47" s="80" t="s">
        <v>555</v>
      </c>
      <c r="C47" s="80" t="s">
        <v>77</v>
      </c>
      <c r="D47" s="81">
        <v>0</v>
      </c>
      <c r="E47" s="81">
        <v>0</v>
      </c>
      <c r="F47" s="81">
        <v>2</v>
      </c>
      <c r="G47" s="81">
        <v>0</v>
      </c>
      <c r="H47" s="81">
        <v>2</v>
      </c>
      <c r="I47" s="57">
        <v>0</v>
      </c>
      <c r="J47" s="57">
        <v>164.41</v>
      </c>
      <c r="K47" s="7">
        <v>82.21</v>
      </c>
    </row>
    <row r="48" spans="1:11" x14ac:dyDescent="0.3">
      <c r="A48" s="80" t="s">
        <v>403</v>
      </c>
      <c r="B48" s="80" t="s">
        <v>555</v>
      </c>
      <c r="C48" s="80" t="s">
        <v>95</v>
      </c>
      <c r="D48" s="81">
        <v>1</v>
      </c>
      <c r="E48" s="81">
        <v>5</v>
      </c>
      <c r="F48" s="81">
        <v>6</v>
      </c>
      <c r="G48" s="81">
        <v>0</v>
      </c>
      <c r="H48" s="81">
        <v>12</v>
      </c>
      <c r="I48" s="57">
        <v>0</v>
      </c>
      <c r="J48" s="57">
        <v>1804.97</v>
      </c>
      <c r="K48" s="7">
        <v>150.41</v>
      </c>
    </row>
    <row r="49" spans="1:11" x14ac:dyDescent="0.3">
      <c r="A49" s="80" t="s">
        <v>403</v>
      </c>
      <c r="B49" s="80" t="s">
        <v>555</v>
      </c>
      <c r="C49" s="80" t="s">
        <v>96</v>
      </c>
      <c r="D49" s="81">
        <v>12</v>
      </c>
      <c r="E49" s="81">
        <v>7</v>
      </c>
      <c r="F49" s="81">
        <v>13</v>
      </c>
      <c r="G49" s="81">
        <v>0</v>
      </c>
      <c r="H49" s="81">
        <v>32</v>
      </c>
      <c r="I49" s="57">
        <v>0</v>
      </c>
      <c r="J49" s="57">
        <v>6377.43</v>
      </c>
      <c r="K49" s="7">
        <v>199.29</v>
      </c>
    </row>
    <row r="50" spans="1:11" x14ac:dyDescent="0.3">
      <c r="A50" s="80" t="s">
        <v>403</v>
      </c>
      <c r="B50" s="80" t="s">
        <v>555</v>
      </c>
      <c r="C50" s="80" t="s">
        <v>97</v>
      </c>
      <c r="D50" s="81">
        <v>127</v>
      </c>
      <c r="E50" s="81">
        <v>6</v>
      </c>
      <c r="F50" s="81">
        <v>10</v>
      </c>
      <c r="G50" s="81">
        <v>0</v>
      </c>
      <c r="H50" s="81">
        <v>143</v>
      </c>
      <c r="I50" s="57">
        <v>0</v>
      </c>
      <c r="J50" s="57">
        <v>38779.949999999997</v>
      </c>
      <c r="K50" s="7">
        <v>271.19</v>
      </c>
    </row>
    <row r="51" spans="1:11" x14ac:dyDescent="0.3">
      <c r="A51" s="80" t="s">
        <v>403</v>
      </c>
      <c r="B51" s="80" t="s">
        <v>555</v>
      </c>
      <c r="C51" s="80" t="s">
        <v>98</v>
      </c>
      <c r="D51" s="81">
        <v>222</v>
      </c>
      <c r="E51" s="81">
        <v>7</v>
      </c>
      <c r="F51" s="81">
        <v>11</v>
      </c>
      <c r="G51" s="81">
        <v>0</v>
      </c>
      <c r="H51" s="81">
        <v>240</v>
      </c>
      <c r="I51" s="57">
        <v>0</v>
      </c>
      <c r="J51" s="57">
        <v>76187.97</v>
      </c>
      <c r="K51" s="7">
        <v>317.45</v>
      </c>
    </row>
    <row r="52" spans="1:11" x14ac:dyDescent="0.3">
      <c r="A52" s="80" t="s">
        <v>403</v>
      </c>
      <c r="B52" s="80" t="s">
        <v>555</v>
      </c>
      <c r="C52" s="80" t="s">
        <v>99</v>
      </c>
      <c r="D52" s="81">
        <v>322</v>
      </c>
      <c r="E52" s="81">
        <v>5</v>
      </c>
      <c r="F52" s="81">
        <v>6</v>
      </c>
      <c r="G52" s="81">
        <v>0</v>
      </c>
      <c r="H52" s="81">
        <v>333</v>
      </c>
      <c r="I52" s="57">
        <v>0</v>
      </c>
      <c r="J52" s="57">
        <v>115796.01</v>
      </c>
      <c r="K52" s="7">
        <v>347.74</v>
      </c>
    </row>
    <row r="53" spans="1:11" x14ac:dyDescent="0.3">
      <c r="A53" s="80" t="s">
        <v>403</v>
      </c>
      <c r="B53" s="80" t="s">
        <v>555</v>
      </c>
      <c r="C53" s="80" t="s">
        <v>100</v>
      </c>
      <c r="D53" s="81">
        <v>128</v>
      </c>
      <c r="E53" s="81">
        <v>0</v>
      </c>
      <c r="F53" s="81">
        <v>0</v>
      </c>
      <c r="G53" s="81">
        <v>0</v>
      </c>
      <c r="H53" s="81">
        <v>128</v>
      </c>
      <c r="I53" s="57">
        <v>0</v>
      </c>
      <c r="J53" s="57">
        <v>46441.760000000002</v>
      </c>
      <c r="K53" s="7">
        <v>362.83</v>
      </c>
    </row>
    <row r="54" spans="1:11" x14ac:dyDescent="0.3">
      <c r="A54" s="80" t="s">
        <v>403</v>
      </c>
      <c r="B54" s="80" t="s">
        <v>555</v>
      </c>
      <c r="C54" s="80" t="s">
        <v>101</v>
      </c>
      <c r="D54" s="81">
        <v>20</v>
      </c>
      <c r="E54" s="81">
        <v>0</v>
      </c>
      <c r="F54" s="81">
        <v>0</v>
      </c>
      <c r="G54" s="81">
        <v>0</v>
      </c>
      <c r="H54" s="81">
        <v>20</v>
      </c>
      <c r="I54" s="57">
        <v>0</v>
      </c>
      <c r="J54" s="57">
        <v>7091.97</v>
      </c>
      <c r="K54" s="7">
        <v>354.6</v>
      </c>
    </row>
    <row r="55" spans="1:11" x14ac:dyDescent="0.3">
      <c r="A55" s="80" t="s">
        <v>403</v>
      </c>
      <c r="B55" s="80" t="s">
        <v>555</v>
      </c>
      <c r="C55" s="80" t="s">
        <v>109</v>
      </c>
      <c r="D55" s="81">
        <v>3</v>
      </c>
      <c r="E55" s="81">
        <v>0</v>
      </c>
      <c r="F55" s="81">
        <v>0</v>
      </c>
      <c r="G55" s="81">
        <v>0</v>
      </c>
      <c r="H55" s="81">
        <v>3</v>
      </c>
      <c r="I55" s="57">
        <v>0</v>
      </c>
      <c r="J55" s="57">
        <v>770.78</v>
      </c>
      <c r="K55" s="7">
        <v>256.93</v>
      </c>
    </row>
    <row r="56" spans="1:11" x14ac:dyDescent="0.3">
      <c r="A56" s="80" t="s">
        <v>403</v>
      </c>
      <c r="B56" s="80" t="s">
        <v>555</v>
      </c>
      <c r="C56" s="80" t="s">
        <v>110</v>
      </c>
      <c r="D56" s="81">
        <v>0</v>
      </c>
      <c r="E56" s="81">
        <v>0</v>
      </c>
      <c r="F56" s="81">
        <v>0</v>
      </c>
      <c r="G56" s="81">
        <v>0</v>
      </c>
      <c r="H56" s="81">
        <v>0</v>
      </c>
      <c r="I56" s="57">
        <v>0</v>
      </c>
      <c r="J56" s="57">
        <v>0</v>
      </c>
      <c r="K56" s="7">
        <v>0</v>
      </c>
    </row>
    <row r="57" spans="1:11" x14ac:dyDescent="0.3">
      <c r="A57" s="80" t="s">
        <v>403</v>
      </c>
      <c r="B57" s="80" t="s">
        <v>555</v>
      </c>
      <c r="C57" s="80" t="s">
        <v>111</v>
      </c>
      <c r="D57" s="81">
        <v>0</v>
      </c>
      <c r="E57" s="81">
        <v>0</v>
      </c>
      <c r="F57" s="81">
        <v>0</v>
      </c>
      <c r="G57" s="81">
        <v>0</v>
      </c>
      <c r="H57" s="81">
        <v>0</v>
      </c>
      <c r="I57" s="57">
        <v>0</v>
      </c>
      <c r="J57" s="57">
        <v>0</v>
      </c>
      <c r="K57" s="7">
        <v>0</v>
      </c>
    </row>
    <row r="58" spans="1:11" x14ac:dyDescent="0.3">
      <c r="A58" s="80" t="s">
        <v>403</v>
      </c>
      <c r="B58" s="80" t="s">
        <v>555</v>
      </c>
      <c r="C58" s="80" t="s">
        <v>420</v>
      </c>
      <c r="D58" s="81">
        <v>0</v>
      </c>
      <c r="E58" s="81">
        <v>0</v>
      </c>
      <c r="F58" s="81">
        <v>0</v>
      </c>
      <c r="G58" s="81">
        <v>0</v>
      </c>
      <c r="H58" s="81">
        <v>0</v>
      </c>
      <c r="I58" s="57">
        <v>0</v>
      </c>
      <c r="J58" s="57">
        <v>0</v>
      </c>
      <c r="K58" s="7">
        <v>0</v>
      </c>
    </row>
    <row r="59" spans="1:11" x14ac:dyDescent="0.3">
      <c r="A59" s="80" t="s">
        <v>403</v>
      </c>
      <c r="B59" s="80" t="s">
        <v>555</v>
      </c>
      <c r="C59" s="80" t="s">
        <v>485</v>
      </c>
      <c r="D59" s="81">
        <v>835</v>
      </c>
      <c r="E59" s="81">
        <v>39</v>
      </c>
      <c r="F59" s="81">
        <v>48</v>
      </c>
      <c r="G59" s="81">
        <v>0</v>
      </c>
      <c r="H59" s="81">
        <v>922</v>
      </c>
      <c r="I59" s="57">
        <v>0</v>
      </c>
      <c r="J59" s="57">
        <v>294724.71000000002</v>
      </c>
      <c r="K59" s="7">
        <v>319.66000000000003</v>
      </c>
    </row>
    <row r="60" spans="1:11" x14ac:dyDescent="0.3">
      <c r="A60" s="80" t="s">
        <v>587</v>
      </c>
      <c r="B60" s="80" t="s">
        <v>588</v>
      </c>
      <c r="C60" s="80" t="s">
        <v>76</v>
      </c>
      <c r="D60" s="81">
        <v>0</v>
      </c>
      <c r="E60" s="81">
        <v>0</v>
      </c>
      <c r="F60" s="81">
        <v>0</v>
      </c>
      <c r="G60" s="81">
        <v>0</v>
      </c>
      <c r="H60" s="81">
        <v>0</v>
      </c>
      <c r="I60" s="57">
        <v>0</v>
      </c>
      <c r="J60" s="57">
        <v>0</v>
      </c>
      <c r="K60" s="7">
        <v>0</v>
      </c>
    </row>
    <row r="61" spans="1:11" x14ac:dyDescent="0.3">
      <c r="A61" s="80" t="s">
        <v>587</v>
      </c>
      <c r="B61" s="80" t="s">
        <v>588</v>
      </c>
      <c r="C61" s="80" t="s">
        <v>77</v>
      </c>
      <c r="D61" s="81">
        <v>0</v>
      </c>
      <c r="E61" s="81">
        <v>0</v>
      </c>
      <c r="F61" s="81">
        <v>0</v>
      </c>
      <c r="G61" s="81">
        <v>0</v>
      </c>
      <c r="H61" s="81">
        <v>0</v>
      </c>
      <c r="I61" s="57">
        <v>0</v>
      </c>
      <c r="J61" s="57">
        <v>0</v>
      </c>
      <c r="K61" s="7">
        <v>0</v>
      </c>
    </row>
    <row r="62" spans="1:11" x14ac:dyDescent="0.3">
      <c r="A62" s="80" t="s">
        <v>587</v>
      </c>
      <c r="B62" s="80" t="s">
        <v>588</v>
      </c>
      <c r="C62" s="80" t="s">
        <v>95</v>
      </c>
      <c r="D62" s="81">
        <v>0</v>
      </c>
      <c r="E62" s="81">
        <v>0</v>
      </c>
      <c r="F62" s="81">
        <v>0</v>
      </c>
      <c r="G62" s="81">
        <v>0</v>
      </c>
      <c r="H62" s="81">
        <v>0</v>
      </c>
      <c r="I62" s="57">
        <v>0</v>
      </c>
      <c r="J62" s="57">
        <v>0</v>
      </c>
      <c r="K62" s="7">
        <v>0</v>
      </c>
    </row>
    <row r="63" spans="1:11" x14ac:dyDescent="0.3">
      <c r="A63" s="80" t="s">
        <v>587</v>
      </c>
      <c r="B63" s="80" t="s">
        <v>588</v>
      </c>
      <c r="C63" s="80" t="s">
        <v>96</v>
      </c>
      <c r="D63" s="81">
        <v>0</v>
      </c>
      <c r="E63" s="81">
        <v>0</v>
      </c>
      <c r="F63" s="81">
        <v>0</v>
      </c>
      <c r="G63" s="81">
        <v>0</v>
      </c>
      <c r="H63" s="81">
        <v>0</v>
      </c>
      <c r="I63" s="57">
        <v>0</v>
      </c>
      <c r="J63" s="57">
        <v>0</v>
      </c>
      <c r="K63" s="7">
        <v>0</v>
      </c>
    </row>
    <row r="64" spans="1:11" x14ac:dyDescent="0.3">
      <c r="A64" s="80" t="s">
        <v>587</v>
      </c>
      <c r="B64" s="80" t="s">
        <v>588</v>
      </c>
      <c r="C64" s="80" t="s">
        <v>97</v>
      </c>
      <c r="D64" s="81">
        <v>0</v>
      </c>
      <c r="E64" s="81">
        <v>0</v>
      </c>
      <c r="F64" s="81">
        <v>0</v>
      </c>
      <c r="G64" s="81">
        <v>0</v>
      </c>
      <c r="H64" s="81">
        <v>0</v>
      </c>
      <c r="I64" s="57">
        <v>0</v>
      </c>
      <c r="J64" s="57">
        <v>0</v>
      </c>
      <c r="K64" s="7">
        <v>0</v>
      </c>
    </row>
    <row r="65" spans="1:11" x14ac:dyDescent="0.3">
      <c r="A65" s="80" t="s">
        <v>587</v>
      </c>
      <c r="B65" s="80" t="s">
        <v>588</v>
      </c>
      <c r="C65" s="80" t="s">
        <v>98</v>
      </c>
      <c r="D65" s="81">
        <v>0</v>
      </c>
      <c r="E65" s="81">
        <v>0</v>
      </c>
      <c r="F65" s="81">
        <v>0</v>
      </c>
      <c r="G65" s="81">
        <v>0</v>
      </c>
      <c r="H65" s="81">
        <v>0</v>
      </c>
      <c r="I65" s="57">
        <v>0</v>
      </c>
      <c r="J65" s="57">
        <v>0</v>
      </c>
      <c r="K65" s="7">
        <v>0</v>
      </c>
    </row>
    <row r="66" spans="1:11" x14ac:dyDescent="0.3">
      <c r="A66" s="80" t="s">
        <v>587</v>
      </c>
      <c r="B66" s="80" t="s">
        <v>588</v>
      </c>
      <c r="C66" s="80" t="s">
        <v>99</v>
      </c>
      <c r="D66" s="81">
        <v>0</v>
      </c>
      <c r="E66" s="81">
        <v>0</v>
      </c>
      <c r="F66" s="81">
        <v>0</v>
      </c>
      <c r="G66" s="81">
        <v>0</v>
      </c>
      <c r="H66" s="81">
        <v>0</v>
      </c>
      <c r="I66" s="57">
        <v>0</v>
      </c>
      <c r="J66" s="57">
        <v>0</v>
      </c>
      <c r="K66" s="7">
        <v>0</v>
      </c>
    </row>
    <row r="67" spans="1:11" x14ac:dyDescent="0.3">
      <c r="A67" s="80" t="s">
        <v>587</v>
      </c>
      <c r="B67" s="80" t="s">
        <v>588</v>
      </c>
      <c r="C67" s="80" t="s">
        <v>100</v>
      </c>
      <c r="D67" s="81">
        <v>0</v>
      </c>
      <c r="E67" s="81">
        <v>0</v>
      </c>
      <c r="F67" s="81">
        <v>0</v>
      </c>
      <c r="G67" s="81">
        <v>0</v>
      </c>
      <c r="H67" s="81">
        <v>0</v>
      </c>
      <c r="I67" s="57">
        <v>0</v>
      </c>
      <c r="J67" s="57">
        <v>0</v>
      </c>
      <c r="K67" s="7">
        <v>0</v>
      </c>
    </row>
    <row r="68" spans="1:11" x14ac:dyDescent="0.3">
      <c r="A68" s="80" t="s">
        <v>587</v>
      </c>
      <c r="B68" s="80" t="s">
        <v>588</v>
      </c>
      <c r="C68" s="80" t="s">
        <v>101</v>
      </c>
      <c r="D68" s="81">
        <v>0</v>
      </c>
      <c r="E68" s="81">
        <v>0</v>
      </c>
      <c r="F68" s="81">
        <v>0</v>
      </c>
      <c r="G68" s="81">
        <v>0</v>
      </c>
      <c r="H68" s="81">
        <v>0</v>
      </c>
      <c r="I68" s="57">
        <v>0</v>
      </c>
      <c r="J68" s="57">
        <v>0</v>
      </c>
      <c r="K68" s="7">
        <v>0</v>
      </c>
    </row>
    <row r="69" spans="1:11" x14ac:dyDescent="0.3">
      <c r="A69" s="80" t="s">
        <v>587</v>
      </c>
      <c r="B69" s="80" t="s">
        <v>588</v>
      </c>
      <c r="C69" s="80" t="s">
        <v>109</v>
      </c>
      <c r="D69" s="81">
        <v>0</v>
      </c>
      <c r="E69" s="81">
        <v>0</v>
      </c>
      <c r="F69" s="81">
        <v>0</v>
      </c>
      <c r="G69" s="81">
        <v>0</v>
      </c>
      <c r="H69" s="81">
        <v>0</v>
      </c>
      <c r="I69" s="57">
        <v>0</v>
      </c>
      <c r="J69" s="57">
        <v>0</v>
      </c>
      <c r="K69" s="7">
        <v>0</v>
      </c>
    </row>
    <row r="70" spans="1:11" x14ac:dyDescent="0.3">
      <c r="A70" s="80" t="s">
        <v>587</v>
      </c>
      <c r="B70" s="80" t="s">
        <v>588</v>
      </c>
      <c r="C70" s="80" t="s">
        <v>110</v>
      </c>
      <c r="D70" s="81">
        <v>0</v>
      </c>
      <c r="E70" s="81">
        <v>0</v>
      </c>
      <c r="F70" s="81">
        <v>0</v>
      </c>
      <c r="G70" s="81">
        <v>0</v>
      </c>
      <c r="H70" s="81">
        <v>0</v>
      </c>
      <c r="I70" s="57">
        <v>0</v>
      </c>
      <c r="J70" s="57">
        <v>0</v>
      </c>
      <c r="K70" s="7">
        <v>0</v>
      </c>
    </row>
    <row r="71" spans="1:11" x14ac:dyDescent="0.3">
      <c r="A71" s="80" t="s">
        <v>587</v>
      </c>
      <c r="B71" s="80" t="s">
        <v>588</v>
      </c>
      <c r="C71" s="80" t="s">
        <v>111</v>
      </c>
      <c r="D71" s="81">
        <v>0</v>
      </c>
      <c r="E71" s="81">
        <v>0</v>
      </c>
      <c r="F71" s="81">
        <v>0</v>
      </c>
      <c r="G71" s="81">
        <v>0</v>
      </c>
      <c r="H71" s="81">
        <v>0</v>
      </c>
      <c r="I71" s="57">
        <v>0</v>
      </c>
      <c r="J71" s="57">
        <v>0</v>
      </c>
      <c r="K71" s="7">
        <v>0</v>
      </c>
    </row>
    <row r="72" spans="1:11" x14ac:dyDescent="0.3">
      <c r="A72" s="80" t="s">
        <v>587</v>
      </c>
      <c r="B72" s="80" t="s">
        <v>588</v>
      </c>
      <c r="C72" s="80" t="s">
        <v>420</v>
      </c>
      <c r="D72" s="81">
        <v>0</v>
      </c>
      <c r="E72" s="81">
        <v>0</v>
      </c>
      <c r="F72" s="81">
        <v>0</v>
      </c>
      <c r="G72" s="81">
        <v>0</v>
      </c>
      <c r="H72" s="81">
        <v>0</v>
      </c>
      <c r="I72" s="57">
        <v>0</v>
      </c>
      <c r="J72" s="57">
        <v>0</v>
      </c>
      <c r="K72" s="7">
        <v>0</v>
      </c>
    </row>
    <row r="73" spans="1:11" x14ac:dyDescent="0.3">
      <c r="A73" s="80" t="s">
        <v>587</v>
      </c>
      <c r="B73" s="80" t="s">
        <v>588</v>
      </c>
      <c r="C73" s="80" t="s">
        <v>485</v>
      </c>
      <c r="D73" s="81">
        <v>0</v>
      </c>
      <c r="E73" s="81">
        <v>0</v>
      </c>
      <c r="F73" s="81">
        <v>0</v>
      </c>
      <c r="G73" s="81">
        <v>0</v>
      </c>
      <c r="H73" s="81">
        <v>0</v>
      </c>
      <c r="I73" s="57">
        <v>0</v>
      </c>
      <c r="J73" s="57">
        <v>0</v>
      </c>
      <c r="K73" s="7">
        <v>0</v>
      </c>
    </row>
    <row r="74" spans="1:11" x14ac:dyDescent="0.3">
      <c r="I74" s="9"/>
      <c r="J74" s="9"/>
    </row>
  </sheetData>
  <mergeCells count="1">
    <mergeCell ref="A1:K1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0"/>
  </sheetPr>
  <dimension ref="A1:U24"/>
  <sheetViews>
    <sheetView workbookViewId="0">
      <selection activeCell="O11" sqref="O11"/>
    </sheetView>
  </sheetViews>
  <sheetFormatPr defaultColWidth="9.109375" defaultRowHeight="14.4" x14ac:dyDescent="0.3"/>
  <cols>
    <col min="1" max="1" width="4.5546875" style="64" customWidth="1"/>
    <col min="2" max="2" width="21" customWidth="1"/>
    <col min="3" max="3" width="18.6640625" customWidth="1"/>
    <col min="4" max="4" width="15.5546875" bestFit="1" customWidth="1"/>
    <col min="5" max="5" width="14.33203125" bestFit="1" customWidth="1"/>
    <col min="6" max="6" width="9.5546875" bestFit="1" customWidth="1"/>
    <col min="7" max="7" width="14.33203125" customWidth="1"/>
    <col min="8" max="8" width="15.5546875" customWidth="1"/>
    <col min="9" max="9" width="9.5546875" bestFit="1" customWidth="1"/>
    <col min="10" max="10" width="14.109375" customWidth="1"/>
    <col min="11" max="11" width="13.6640625" customWidth="1"/>
    <col min="12" max="12" width="12.6640625" bestFit="1" customWidth="1"/>
    <col min="13" max="13" width="15" customWidth="1"/>
    <col min="14" max="14" width="14.5546875" customWidth="1"/>
    <col min="15" max="15" width="12.5546875" customWidth="1"/>
    <col min="16" max="16" width="17.33203125" customWidth="1"/>
    <col min="17" max="17" width="15.6640625" customWidth="1"/>
    <col min="18" max="18" width="15.109375" customWidth="1"/>
  </cols>
  <sheetData>
    <row r="1" spans="1:21" s="38" customFormat="1" ht="15" customHeight="1" x14ac:dyDescent="0.3">
      <c r="A1" s="426" t="s">
        <v>706</v>
      </c>
      <c r="B1" s="426"/>
      <c r="C1" s="426"/>
      <c r="D1" s="426"/>
      <c r="E1" s="426"/>
      <c r="F1" s="426"/>
      <c r="G1" s="426"/>
      <c r="H1" s="426"/>
      <c r="I1" s="426"/>
      <c r="J1" s="426"/>
      <c r="K1" s="426"/>
      <c r="L1" s="426"/>
      <c r="M1" s="426"/>
      <c r="N1" s="426"/>
      <c r="O1" s="426"/>
      <c r="P1" s="426"/>
      <c r="Q1" s="426"/>
      <c r="R1" s="426"/>
    </row>
    <row r="2" spans="1:21" ht="15" thickBot="1" x14ac:dyDescent="0.35"/>
    <row r="3" spans="1:21" s="40" customFormat="1" ht="23.25" customHeight="1" thickBot="1" x14ac:dyDescent="0.35">
      <c r="A3" s="460" t="s">
        <v>17</v>
      </c>
      <c r="B3" s="460" t="s">
        <v>418</v>
      </c>
      <c r="C3" s="462" t="s">
        <v>5</v>
      </c>
      <c r="D3" s="463"/>
      <c r="E3" s="464"/>
      <c r="F3" s="462" t="s">
        <v>6</v>
      </c>
      <c r="G3" s="463"/>
      <c r="H3" s="464"/>
      <c r="I3" s="462" t="s">
        <v>45</v>
      </c>
      <c r="J3" s="463"/>
      <c r="K3" s="464"/>
      <c r="L3" s="462" t="s">
        <v>8</v>
      </c>
      <c r="M3" s="463"/>
      <c r="N3" s="464"/>
      <c r="O3" s="457" t="s">
        <v>491</v>
      </c>
      <c r="P3" s="457" t="s">
        <v>572</v>
      </c>
      <c r="Q3" s="457" t="s">
        <v>573</v>
      </c>
      <c r="R3" s="457" t="s">
        <v>580</v>
      </c>
    </row>
    <row r="4" spans="1:21" s="40" customFormat="1" ht="52.5" customHeight="1" thickBot="1" x14ac:dyDescent="0.35">
      <c r="A4" s="461"/>
      <c r="B4" s="461"/>
      <c r="C4" s="89" t="s">
        <v>1</v>
      </c>
      <c r="D4" s="187" t="s">
        <v>578</v>
      </c>
      <c r="E4" s="188" t="s">
        <v>579</v>
      </c>
      <c r="F4" s="89" t="s">
        <v>1</v>
      </c>
      <c r="G4" s="187" t="s">
        <v>578</v>
      </c>
      <c r="H4" s="188" t="s">
        <v>579</v>
      </c>
      <c r="I4" s="89" t="s">
        <v>1</v>
      </c>
      <c r="J4" s="187" t="s">
        <v>578</v>
      </c>
      <c r="K4" s="188" t="s">
        <v>579</v>
      </c>
      <c r="L4" s="89" t="s">
        <v>1</v>
      </c>
      <c r="M4" s="187" t="s">
        <v>578</v>
      </c>
      <c r="N4" s="188" t="s">
        <v>579</v>
      </c>
      <c r="O4" s="458"/>
      <c r="P4" s="458"/>
      <c r="Q4" s="458"/>
      <c r="R4" s="458"/>
      <c r="T4"/>
      <c r="U4"/>
    </row>
    <row r="5" spans="1:21" x14ac:dyDescent="0.3">
      <c r="A5" s="202">
        <v>1</v>
      </c>
      <c r="B5" s="174" t="s">
        <v>501</v>
      </c>
      <c r="C5" s="175">
        <v>7640</v>
      </c>
      <c r="D5" s="297">
        <v>37395344.899999999</v>
      </c>
      <c r="E5" s="297">
        <v>6813185.5899999999</v>
      </c>
      <c r="F5" s="175">
        <v>4099</v>
      </c>
      <c r="G5" s="297">
        <v>11193752.300000001</v>
      </c>
      <c r="H5" s="297">
        <v>2783538.16</v>
      </c>
      <c r="I5" s="175">
        <v>2828</v>
      </c>
      <c r="J5" s="297">
        <v>6869337.54</v>
      </c>
      <c r="K5" s="297">
        <v>1650157.4</v>
      </c>
      <c r="L5" s="175">
        <v>1617</v>
      </c>
      <c r="M5" s="297">
        <v>9812616.7799999993</v>
      </c>
      <c r="N5" s="297">
        <v>1359191.33</v>
      </c>
      <c r="O5" s="175">
        <v>16184</v>
      </c>
      <c r="P5" s="297">
        <v>65271051.520000003</v>
      </c>
      <c r="Q5" s="297">
        <v>12606072.48</v>
      </c>
      <c r="R5" s="299">
        <v>778.92</v>
      </c>
    </row>
    <row r="6" spans="1:21" x14ac:dyDescent="0.3">
      <c r="A6" s="203">
        <v>2</v>
      </c>
      <c r="B6" s="172" t="s">
        <v>416</v>
      </c>
      <c r="C6" s="173">
        <v>781</v>
      </c>
      <c r="D6" s="209">
        <v>3279406.95</v>
      </c>
      <c r="E6" s="209">
        <v>1092403.43</v>
      </c>
      <c r="F6" s="173">
        <v>124</v>
      </c>
      <c r="G6" s="209">
        <v>460898.97</v>
      </c>
      <c r="H6" s="209">
        <v>67565.42</v>
      </c>
      <c r="I6" s="173">
        <v>43</v>
      </c>
      <c r="J6" s="209">
        <v>182424.68</v>
      </c>
      <c r="K6" s="209">
        <v>45420.23</v>
      </c>
      <c r="L6" s="173">
        <v>40</v>
      </c>
      <c r="M6" s="209">
        <v>229841.24</v>
      </c>
      <c r="N6" s="209">
        <v>32774.68</v>
      </c>
      <c r="O6" s="173">
        <v>988</v>
      </c>
      <c r="P6" s="209">
        <v>4152571.84</v>
      </c>
      <c r="Q6" s="209">
        <v>1238163.76</v>
      </c>
      <c r="R6" s="300">
        <v>1253.2</v>
      </c>
    </row>
    <row r="7" spans="1:21" x14ac:dyDescent="0.3">
      <c r="A7" s="203">
        <v>3</v>
      </c>
      <c r="B7" s="172" t="s">
        <v>588</v>
      </c>
      <c r="C7" s="173" t="s">
        <v>430</v>
      </c>
      <c r="D7" s="209" t="s">
        <v>430</v>
      </c>
      <c r="E7" s="209" t="s">
        <v>430</v>
      </c>
      <c r="F7" s="173" t="s">
        <v>430</v>
      </c>
      <c r="G7" s="209" t="s">
        <v>430</v>
      </c>
      <c r="H7" s="209" t="s">
        <v>430</v>
      </c>
      <c r="I7" s="173" t="s">
        <v>430</v>
      </c>
      <c r="J7" s="209" t="s">
        <v>430</v>
      </c>
      <c r="K7" s="209" t="s">
        <v>430</v>
      </c>
      <c r="L7" s="173">
        <v>208</v>
      </c>
      <c r="M7" s="209">
        <v>1092983.01</v>
      </c>
      <c r="N7" s="209">
        <v>77654.12</v>
      </c>
      <c r="O7" s="173">
        <v>208</v>
      </c>
      <c r="P7" s="209">
        <v>1092983.01</v>
      </c>
      <c r="Q7" s="209">
        <v>77654.12</v>
      </c>
      <c r="R7" s="300">
        <v>373.34</v>
      </c>
    </row>
    <row r="8" spans="1:21" x14ac:dyDescent="0.3">
      <c r="A8" s="203">
        <v>4</v>
      </c>
      <c r="B8" s="172" t="s">
        <v>492</v>
      </c>
      <c r="C8" s="173">
        <v>2</v>
      </c>
      <c r="D8" s="209" t="s">
        <v>430</v>
      </c>
      <c r="E8" s="209">
        <v>1618.34</v>
      </c>
      <c r="F8" s="173">
        <v>2</v>
      </c>
      <c r="G8" s="209">
        <v>9731.69</v>
      </c>
      <c r="H8" s="209">
        <v>3502.55</v>
      </c>
      <c r="I8" s="173" t="s">
        <v>430</v>
      </c>
      <c r="J8" s="209" t="s">
        <v>430</v>
      </c>
      <c r="K8" s="209" t="s">
        <v>430</v>
      </c>
      <c r="L8" s="173" t="s">
        <v>430</v>
      </c>
      <c r="M8" s="209" t="s">
        <v>430</v>
      </c>
      <c r="N8" s="209" t="s">
        <v>430</v>
      </c>
      <c r="O8" s="173">
        <v>4</v>
      </c>
      <c r="P8" s="209">
        <v>9731.69</v>
      </c>
      <c r="Q8" s="209">
        <v>5120.8900000000003</v>
      </c>
      <c r="R8" s="300">
        <v>1280.22</v>
      </c>
    </row>
    <row r="9" spans="1:21" x14ac:dyDescent="0.3">
      <c r="A9" s="203">
        <v>5</v>
      </c>
      <c r="B9" s="172" t="s">
        <v>555</v>
      </c>
      <c r="C9" s="173">
        <v>5281</v>
      </c>
      <c r="D9" s="209">
        <v>12517813.359999999</v>
      </c>
      <c r="E9" s="209">
        <v>1237647.18</v>
      </c>
      <c r="F9" s="173">
        <v>2817</v>
      </c>
      <c r="G9" s="209">
        <v>850965.75</v>
      </c>
      <c r="H9" s="209">
        <v>407911.08</v>
      </c>
      <c r="I9" s="173">
        <v>1243</v>
      </c>
      <c r="J9" s="209">
        <v>414307.54</v>
      </c>
      <c r="K9" s="209">
        <v>221492.41</v>
      </c>
      <c r="L9" s="173" t="s">
        <v>430</v>
      </c>
      <c r="M9" s="209" t="s">
        <v>430</v>
      </c>
      <c r="N9" s="209" t="s">
        <v>430</v>
      </c>
      <c r="O9" s="173">
        <v>9341</v>
      </c>
      <c r="P9" s="209">
        <v>13783086.65</v>
      </c>
      <c r="Q9" s="209">
        <v>1867050.67</v>
      </c>
      <c r="R9" s="300">
        <v>199.88</v>
      </c>
    </row>
    <row r="10" spans="1:21" ht="15" thickBot="1" x14ac:dyDescent="0.35">
      <c r="A10" s="204">
        <v>6</v>
      </c>
      <c r="B10" s="205" t="s">
        <v>490</v>
      </c>
      <c r="C10" s="206">
        <v>2167</v>
      </c>
      <c r="D10" s="298">
        <v>1465032.79</v>
      </c>
      <c r="E10" s="298">
        <v>456701.76</v>
      </c>
      <c r="F10" s="206">
        <v>501</v>
      </c>
      <c r="G10" s="298">
        <v>172216.52</v>
      </c>
      <c r="H10" s="298">
        <v>47883.05</v>
      </c>
      <c r="I10" s="206" t="s">
        <v>430</v>
      </c>
      <c r="J10" s="298" t="s">
        <v>430</v>
      </c>
      <c r="K10" s="298" t="s">
        <v>430</v>
      </c>
      <c r="L10" s="206" t="s">
        <v>430</v>
      </c>
      <c r="M10" s="298" t="s">
        <v>430</v>
      </c>
      <c r="N10" s="298" t="s">
        <v>430</v>
      </c>
      <c r="O10" s="206">
        <v>2668</v>
      </c>
      <c r="P10" s="298">
        <v>1637249.31</v>
      </c>
      <c r="Q10" s="298">
        <v>504584.81</v>
      </c>
      <c r="R10" s="301">
        <v>189.12</v>
      </c>
    </row>
    <row r="11" spans="1:21" ht="15" thickBot="1" x14ac:dyDescent="0.35">
      <c r="A11" s="412"/>
      <c r="B11" s="409" t="s">
        <v>527</v>
      </c>
      <c r="C11" s="409">
        <f t="shared" ref="C11:Q11" si="0">SUM(C5:C10)</f>
        <v>15871</v>
      </c>
      <c r="D11" s="411">
        <f t="shared" si="0"/>
        <v>54657598</v>
      </c>
      <c r="E11" s="411">
        <f t="shared" si="0"/>
        <v>9601556.2999999989</v>
      </c>
      <c r="F11" s="409">
        <f t="shared" si="0"/>
        <v>7543</v>
      </c>
      <c r="G11" s="411">
        <f t="shared" si="0"/>
        <v>12687565.23</v>
      </c>
      <c r="H11" s="411">
        <f t="shared" si="0"/>
        <v>3310400.26</v>
      </c>
      <c r="I11" s="409">
        <f t="shared" si="0"/>
        <v>4114</v>
      </c>
      <c r="J11" s="411">
        <f t="shared" si="0"/>
        <v>7466069.7599999998</v>
      </c>
      <c r="K11" s="411">
        <f t="shared" si="0"/>
        <v>1917070.0399999998</v>
      </c>
      <c r="L11" s="409">
        <f t="shared" si="0"/>
        <v>1865</v>
      </c>
      <c r="M11" s="411">
        <f t="shared" si="0"/>
        <v>11135441.029999999</v>
      </c>
      <c r="N11" s="411">
        <f t="shared" si="0"/>
        <v>1469620.13</v>
      </c>
      <c r="O11" s="409">
        <f t="shared" si="0"/>
        <v>29393</v>
      </c>
      <c r="P11" s="411">
        <f t="shared" si="0"/>
        <v>85946674.020000011</v>
      </c>
      <c r="Q11" s="411">
        <f t="shared" si="0"/>
        <v>16298646.73</v>
      </c>
      <c r="R11" s="421"/>
    </row>
    <row r="12" spans="1:21" x14ac:dyDescent="0.3">
      <c r="O12" s="8"/>
      <c r="Q12" s="9"/>
    </row>
    <row r="13" spans="1:21" x14ac:dyDescent="0.3">
      <c r="C13" s="8"/>
      <c r="D13" s="9"/>
      <c r="E13" s="9"/>
      <c r="O13" s="8"/>
      <c r="Q13" s="9"/>
    </row>
    <row r="14" spans="1:21" x14ac:dyDescent="0.3">
      <c r="N14" s="8"/>
      <c r="O14" s="8"/>
      <c r="Q14" s="9"/>
    </row>
    <row r="15" spans="1:21" x14ac:dyDescent="0.3">
      <c r="O15" s="8"/>
      <c r="P15" s="9"/>
      <c r="Q15" s="9"/>
    </row>
    <row r="16" spans="1:21" x14ac:dyDescent="0.3">
      <c r="N16" s="8"/>
      <c r="O16" s="8"/>
      <c r="P16" s="9"/>
      <c r="Q16" s="9"/>
    </row>
    <row r="17" spans="10:17" x14ac:dyDescent="0.3">
      <c r="J17" s="8"/>
      <c r="N17" s="8"/>
      <c r="O17" s="8"/>
      <c r="P17" s="9"/>
      <c r="Q17" s="9"/>
    </row>
    <row r="18" spans="10:17" x14ac:dyDescent="0.3">
      <c r="M18" s="8"/>
      <c r="O18" s="8"/>
      <c r="Q18" s="9"/>
    </row>
    <row r="19" spans="10:17" x14ac:dyDescent="0.3">
      <c r="L19" s="9"/>
      <c r="M19" s="8"/>
      <c r="O19" s="8"/>
    </row>
    <row r="20" spans="10:17" x14ac:dyDescent="0.3">
      <c r="P20" s="9"/>
    </row>
    <row r="21" spans="10:17" x14ac:dyDescent="0.3">
      <c r="O21" s="8"/>
    </row>
    <row r="22" spans="10:17" x14ac:dyDescent="0.3">
      <c r="N22" s="8"/>
    </row>
    <row r="23" spans="10:17" x14ac:dyDescent="0.3">
      <c r="P23" s="9"/>
    </row>
    <row r="24" spans="10:17" x14ac:dyDescent="0.3">
      <c r="K24" s="9"/>
    </row>
  </sheetData>
  <mergeCells count="11">
    <mergeCell ref="A1:R1"/>
    <mergeCell ref="I3:K3"/>
    <mergeCell ref="L3:N3"/>
    <mergeCell ref="A3:A4"/>
    <mergeCell ref="B3:B4"/>
    <mergeCell ref="C3:E3"/>
    <mergeCell ref="F3:H3"/>
    <mergeCell ref="Q3:Q4"/>
    <mergeCell ref="R3:R4"/>
    <mergeCell ref="O3:O4"/>
    <mergeCell ref="P3:P4"/>
  </mergeCells>
  <pageMargins left="0.22" right="0.26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Y75"/>
  <sheetViews>
    <sheetView topLeftCell="A6" workbookViewId="0">
      <selection activeCell="A2" sqref="A2"/>
    </sheetView>
  </sheetViews>
  <sheetFormatPr defaultRowHeight="14.4" x14ac:dyDescent="0.3"/>
  <cols>
    <col min="1" max="1" width="4.33203125" customWidth="1"/>
    <col min="2" max="2" width="10.6640625" customWidth="1"/>
    <col min="3" max="3" width="10.88671875" customWidth="1"/>
    <col min="4" max="4" width="18.44140625" customWidth="1"/>
    <col min="5" max="5" width="12.33203125" customWidth="1"/>
    <col min="6" max="6" width="10" customWidth="1"/>
    <col min="7" max="7" width="9.88671875" customWidth="1"/>
    <col min="8" max="8" width="17.33203125" customWidth="1"/>
    <col min="9" max="9" width="9.5546875" customWidth="1"/>
    <col min="10" max="10" width="10.88671875" customWidth="1"/>
    <col min="11" max="11" width="10.33203125" customWidth="1"/>
    <col min="12" max="12" width="16.88671875" customWidth="1"/>
    <col min="14" max="14" width="11" customWidth="1"/>
    <col min="15" max="15" width="10.33203125" customWidth="1"/>
    <col min="16" max="16" width="16" bestFit="1" customWidth="1"/>
    <col min="17" max="17" width="8.5546875" customWidth="1"/>
    <col min="18" max="18" width="10.6640625" customWidth="1"/>
    <col min="19" max="19" width="10.5546875" customWidth="1"/>
    <col min="20" max="20" width="18.5546875" customWidth="1"/>
    <col min="21" max="21" width="10.6640625" bestFit="1" customWidth="1"/>
    <col min="22" max="22" width="10" customWidth="1"/>
    <col min="23" max="23" width="9.5546875" customWidth="1"/>
    <col min="25" max="25" width="15.44140625" bestFit="1" customWidth="1"/>
  </cols>
  <sheetData>
    <row r="1" spans="1:23" ht="15.6" x14ac:dyDescent="0.3">
      <c r="A1" s="426" t="s">
        <v>808</v>
      </c>
      <c r="B1" s="426"/>
      <c r="C1" s="426"/>
      <c r="D1" s="426"/>
      <c r="E1" s="426"/>
      <c r="F1" s="426"/>
      <c r="G1" s="426"/>
      <c r="H1" s="426"/>
      <c r="I1" s="426"/>
      <c r="J1" s="426"/>
      <c r="K1" s="426"/>
      <c r="L1" s="426"/>
      <c r="M1" s="426"/>
      <c r="N1" s="426"/>
      <c r="O1" s="426"/>
      <c r="P1" s="426"/>
      <c r="Q1" s="426"/>
      <c r="R1" s="426"/>
      <c r="S1" s="426"/>
      <c r="T1" s="426"/>
      <c r="U1" s="426"/>
      <c r="V1" s="426"/>
      <c r="W1" s="426"/>
    </row>
    <row r="2" spans="1:23" ht="15" thickBot="1" x14ac:dyDescent="0.35">
      <c r="C2" s="39"/>
      <c r="D2" s="15"/>
      <c r="E2" s="15"/>
      <c r="F2" s="8"/>
      <c r="G2" s="15"/>
      <c r="H2" s="15"/>
      <c r="I2" s="15"/>
      <c r="J2" s="8"/>
      <c r="K2" s="15"/>
      <c r="L2" s="15"/>
      <c r="M2" s="15"/>
      <c r="N2" s="8"/>
      <c r="O2" s="15"/>
      <c r="P2" s="15"/>
      <c r="Q2" s="15"/>
      <c r="R2" s="8"/>
      <c r="S2" s="15"/>
      <c r="T2" s="15"/>
      <c r="U2" s="15"/>
    </row>
    <row r="3" spans="1:23" ht="15.6" x14ac:dyDescent="0.3">
      <c r="A3" s="450" t="s">
        <v>52</v>
      </c>
      <c r="B3" s="452" t="s">
        <v>102</v>
      </c>
      <c r="C3" s="454" t="s">
        <v>105</v>
      </c>
      <c r="D3" s="455"/>
      <c r="E3" s="455"/>
      <c r="F3" s="456"/>
      <c r="G3" s="454" t="s">
        <v>106</v>
      </c>
      <c r="H3" s="455"/>
      <c r="I3" s="455"/>
      <c r="J3" s="456"/>
      <c r="K3" s="454" t="s">
        <v>107</v>
      </c>
      <c r="L3" s="455"/>
      <c r="M3" s="455"/>
      <c r="N3" s="456"/>
      <c r="O3" s="454" t="s">
        <v>108</v>
      </c>
      <c r="P3" s="455"/>
      <c r="Q3" s="455"/>
      <c r="R3" s="456"/>
      <c r="S3" s="454" t="s">
        <v>104</v>
      </c>
      <c r="T3" s="455"/>
      <c r="U3" s="455"/>
      <c r="V3" s="455"/>
      <c r="W3" s="456"/>
    </row>
    <row r="4" spans="1:23" ht="16.2" thickBot="1" x14ac:dyDescent="0.35">
      <c r="A4" s="451"/>
      <c r="B4" s="453"/>
      <c r="C4" s="257" t="s">
        <v>1</v>
      </c>
      <c r="D4" s="258" t="s">
        <v>103</v>
      </c>
      <c r="E4" s="253" t="s">
        <v>21</v>
      </c>
      <c r="F4" s="259" t="s">
        <v>432</v>
      </c>
      <c r="G4" s="257" t="s">
        <v>1</v>
      </c>
      <c r="H4" s="258" t="s">
        <v>103</v>
      </c>
      <c r="I4" s="253" t="s">
        <v>21</v>
      </c>
      <c r="J4" s="259" t="s">
        <v>432</v>
      </c>
      <c r="K4" s="257" t="s">
        <v>1</v>
      </c>
      <c r="L4" s="258" t="s">
        <v>103</v>
      </c>
      <c r="M4" s="253" t="s">
        <v>21</v>
      </c>
      <c r="N4" s="259" t="s">
        <v>432</v>
      </c>
      <c r="O4" s="257" t="s">
        <v>1</v>
      </c>
      <c r="P4" s="258" t="s">
        <v>103</v>
      </c>
      <c r="Q4" s="253" t="s">
        <v>21</v>
      </c>
      <c r="R4" s="259" t="s">
        <v>432</v>
      </c>
      <c r="S4" s="257" t="s">
        <v>1</v>
      </c>
      <c r="T4" s="258" t="s">
        <v>103</v>
      </c>
      <c r="U4" s="253" t="s">
        <v>21</v>
      </c>
      <c r="V4" s="259" t="s">
        <v>432</v>
      </c>
      <c r="W4" s="253" t="s">
        <v>528</v>
      </c>
    </row>
    <row r="5" spans="1:23" x14ac:dyDescent="0.3">
      <c r="A5" s="83">
        <v>1</v>
      </c>
      <c r="B5" s="125" t="s">
        <v>76</v>
      </c>
      <c r="C5" s="125">
        <v>0</v>
      </c>
      <c r="D5" s="125">
        <v>0</v>
      </c>
      <c r="E5" s="125">
        <v>0</v>
      </c>
      <c r="F5" s="126" t="s">
        <v>430</v>
      </c>
      <c r="G5" s="127">
        <v>33344</v>
      </c>
      <c r="H5" s="128">
        <v>11092431.83</v>
      </c>
      <c r="I5" s="125">
        <v>332.67</v>
      </c>
      <c r="J5" s="126">
        <v>289.89999999999998</v>
      </c>
      <c r="K5" s="127">
        <v>1171</v>
      </c>
      <c r="L5" s="128">
        <v>908501.38</v>
      </c>
      <c r="M5" s="125">
        <v>775.83</v>
      </c>
      <c r="N5" s="126">
        <v>795.24</v>
      </c>
      <c r="O5" s="127">
        <v>1487</v>
      </c>
      <c r="P5" s="128">
        <v>1184144.1200000001</v>
      </c>
      <c r="Q5" s="125">
        <v>796.33</v>
      </c>
      <c r="R5" s="126">
        <v>795.24</v>
      </c>
      <c r="S5" s="127">
        <v>36002</v>
      </c>
      <c r="T5" s="249">
        <v>13185077.33</v>
      </c>
      <c r="U5" s="260">
        <v>366.23</v>
      </c>
      <c r="V5" s="251">
        <v>393.79</v>
      </c>
      <c r="W5" s="107">
        <v>1.42</v>
      </c>
    </row>
    <row r="6" spans="1:23" x14ac:dyDescent="0.3">
      <c r="A6" s="52">
        <v>2</v>
      </c>
      <c r="B6" s="112" t="s">
        <v>77</v>
      </c>
      <c r="C6" s="114">
        <v>3094</v>
      </c>
      <c r="D6" s="115">
        <v>4245757.33</v>
      </c>
      <c r="E6" s="112">
        <v>1372.26</v>
      </c>
      <c r="F6" s="113">
        <v>1457.67</v>
      </c>
      <c r="G6" s="114">
        <v>15344</v>
      </c>
      <c r="H6" s="115">
        <v>8640409.8599999994</v>
      </c>
      <c r="I6" s="112">
        <v>563.11</v>
      </c>
      <c r="J6" s="113">
        <v>465.15</v>
      </c>
      <c r="K6" s="114">
        <v>19403</v>
      </c>
      <c r="L6" s="115">
        <v>11968445.949999999</v>
      </c>
      <c r="M6" s="112">
        <v>616.83000000000004</v>
      </c>
      <c r="N6" s="113">
        <v>493.08</v>
      </c>
      <c r="O6" s="114">
        <v>1781</v>
      </c>
      <c r="P6" s="115">
        <v>1409449.33</v>
      </c>
      <c r="Q6" s="112">
        <v>791.38</v>
      </c>
      <c r="R6" s="113">
        <v>795.24</v>
      </c>
      <c r="S6" s="114">
        <v>39622</v>
      </c>
      <c r="T6" s="250">
        <v>26264062.469999999</v>
      </c>
      <c r="U6" s="254">
        <v>662.87</v>
      </c>
      <c r="V6" s="252">
        <v>519.6</v>
      </c>
      <c r="W6" s="109">
        <v>1.56</v>
      </c>
    </row>
    <row r="7" spans="1:23" x14ac:dyDescent="0.3">
      <c r="A7" s="52">
        <v>3</v>
      </c>
      <c r="B7" s="112" t="s">
        <v>95</v>
      </c>
      <c r="C7" s="114">
        <v>9094</v>
      </c>
      <c r="D7" s="115">
        <v>13968864.449999999</v>
      </c>
      <c r="E7" s="112">
        <v>1536.05</v>
      </c>
      <c r="F7" s="113">
        <v>1571.92</v>
      </c>
      <c r="G7" s="114">
        <v>14592</v>
      </c>
      <c r="H7" s="115">
        <v>8865801.7100000009</v>
      </c>
      <c r="I7" s="112">
        <v>607.58000000000004</v>
      </c>
      <c r="J7" s="113">
        <v>513.15</v>
      </c>
      <c r="K7" s="114">
        <v>15003</v>
      </c>
      <c r="L7" s="115">
        <v>9895065.0700000003</v>
      </c>
      <c r="M7" s="112">
        <v>659.54</v>
      </c>
      <c r="N7" s="113">
        <v>542.29999999999995</v>
      </c>
      <c r="O7" s="114">
        <v>502</v>
      </c>
      <c r="P7" s="115">
        <v>393418.15</v>
      </c>
      <c r="Q7" s="112">
        <v>783.7</v>
      </c>
      <c r="R7" s="113">
        <v>795.24</v>
      </c>
      <c r="S7" s="114">
        <v>39191</v>
      </c>
      <c r="T7" s="250">
        <v>33123149.379999999</v>
      </c>
      <c r="U7" s="254">
        <v>845.17</v>
      </c>
      <c r="V7" s="252">
        <v>640.69000000000005</v>
      </c>
      <c r="W7" s="109">
        <v>1.54</v>
      </c>
    </row>
    <row r="8" spans="1:23" x14ac:dyDescent="0.3">
      <c r="A8" s="52">
        <v>4</v>
      </c>
      <c r="B8" s="112" t="s">
        <v>96</v>
      </c>
      <c r="C8" s="114">
        <v>42085</v>
      </c>
      <c r="D8" s="115">
        <v>60687033.299999997</v>
      </c>
      <c r="E8" s="112">
        <v>1442.01</v>
      </c>
      <c r="F8" s="113">
        <v>1421.55</v>
      </c>
      <c r="G8" s="114">
        <v>25648</v>
      </c>
      <c r="H8" s="115">
        <v>17076044.260000002</v>
      </c>
      <c r="I8" s="112">
        <v>665.78</v>
      </c>
      <c r="J8" s="113">
        <v>558.71</v>
      </c>
      <c r="K8" s="114">
        <v>22953</v>
      </c>
      <c r="L8" s="115">
        <v>16365321.82</v>
      </c>
      <c r="M8" s="112">
        <v>712.99</v>
      </c>
      <c r="N8" s="113">
        <v>590.14</v>
      </c>
      <c r="O8" s="114">
        <v>464</v>
      </c>
      <c r="P8" s="115">
        <v>365189.35</v>
      </c>
      <c r="Q8" s="112">
        <v>787.05</v>
      </c>
      <c r="R8" s="113">
        <v>795.24</v>
      </c>
      <c r="S8" s="114">
        <v>91150</v>
      </c>
      <c r="T8" s="250">
        <v>94493588.730000004</v>
      </c>
      <c r="U8" s="254">
        <v>1036.68</v>
      </c>
      <c r="V8" s="252">
        <v>912.61</v>
      </c>
      <c r="W8" s="109">
        <v>3.59</v>
      </c>
    </row>
    <row r="9" spans="1:23" x14ac:dyDescent="0.3">
      <c r="A9" s="52">
        <v>5</v>
      </c>
      <c r="B9" s="112" t="s">
        <v>97</v>
      </c>
      <c r="C9" s="114">
        <v>219761</v>
      </c>
      <c r="D9" s="115">
        <v>277539365.81</v>
      </c>
      <c r="E9" s="112">
        <v>1262.9100000000001</v>
      </c>
      <c r="F9" s="113">
        <v>1167.49</v>
      </c>
      <c r="G9" s="114">
        <v>32987</v>
      </c>
      <c r="H9" s="115">
        <v>23851413.050000001</v>
      </c>
      <c r="I9" s="112">
        <v>723.05</v>
      </c>
      <c r="J9" s="113">
        <v>627.1</v>
      </c>
      <c r="K9" s="114">
        <v>26381</v>
      </c>
      <c r="L9" s="115">
        <v>19234776.170000002</v>
      </c>
      <c r="M9" s="112">
        <v>729.11</v>
      </c>
      <c r="N9" s="113">
        <v>598.30999999999995</v>
      </c>
      <c r="O9" s="114">
        <v>403</v>
      </c>
      <c r="P9" s="115">
        <v>314862.99</v>
      </c>
      <c r="Q9" s="112">
        <v>781.3</v>
      </c>
      <c r="R9" s="113">
        <v>795.24</v>
      </c>
      <c r="S9" s="114">
        <v>279532</v>
      </c>
      <c r="T9" s="250">
        <v>320940418.01999998</v>
      </c>
      <c r="U9" s="254">
        <v>1148.1300000000001</v>
      </c>
      <c r="V9" s="252">
        <v>1058.8800000000001</v>
      </c>
      <c r="W9" s="109">
        <v>11.01</v>
      </c>
    </row>
    <row r="10" spans="1:23" x14ac:dyDescent="0.3">
      <c r="A10" s="52">
        <v>6</v>
      </c>
      <c r="B10" s="112" t="s">
        <v>98</v>
      </c>
      <c r="C10" s="114">
        <v>398966</v>
      </c>
      <c r="D10" s="115">
        <v>476159715.60000002</v>
      </c>
      <c r="E10" s="112">
        <v>1193.48</v>
      </c>
      <c r="F10" s="113">
        <v>1110.05</v>
      </c>
      <c r="G10" s="114">
        <v>38486</v>
      </c>
      <c r="H10" s="115">
        <v>30693600.57</v>
      </c>
      <c r="I10" s="112">
        <v>797.53</v>
      </c>
      <c r="J10" s="113">
        <v>726.62</v>
      </c>
      <c r="K10" s="114">
        <v>26335</v>
      </c>
      <c r="L10" s="115">
        <v>19471589.870000001</v>
      </c>
      <c r="M10" s="112">
        <v>739.38</v>
      </c>
      <c r="N10" s="113">
        <v>608.91</v>
      </c>
      <c r="O10" s="114">
        <v>4365</v>
      </c>
      <c r="P10" s="115">
        <v>1832698.89</v>
      </c>
      <c r="Q10" s="112">
        <v>419.86</v>
      </c>
      <c r="R10" s="113">
        <v>418.95</v>
      </c>
      <c r="S10" s="114">
        <v>468152</v>
      </c>
      <c r="T10" s="250">
        <v>528157604.93000001</v>
      </c>
      <c r="U10" s="254">
        <v>1128.18</v>
      </c>
      <c r="V10" s="252">
        <v>1038.7</v>
      </c>
      <c r="W10" s="109">
        <v>18.43</v>
      </c>
    </row>
    <row r="11" spans="1:23" x14ac:dyDescent="0.3">
      <c r="A11" s="52">
        <v>7</v>
      </c>
      <c r="B11" s="112" t="s">
        <v>99</v>
      </c>
      <c r="C11" s="114">
        <v>411095</v>
      </c>
      <c r="D11" s="115">
        <v>481394952.02999997</v>
      </c>
      <c r="E11" s="112">
        <v>1171.01</v>
      </c>
      <c r="F11" s="113">
        <v>1122.74</v>
      </c>
      <c r="G11" s="114">
        <v>40823</v>
      </c>
      <c r="H11" s="115">
        <v>33479593.329999998</v>
      </c>
      <c r="I11" s="112">
        <v>820.12</v>
      </c>
      <c r="J11" s="113">
        <v>757.22</v>
      </c>
      <c r="K11" s="114">
        <v>21453</v>
      </c>
      <c r="L11" s="115">
        <v>15702785.869999999</v>
      </c>
      <c r="M11" s="112">
        <v>731.96</v>
      </c>
      <c r="N11" s="113">
        <v>610.14</v>
      </c>
      <c r="O11" s="114">
        <v>11109</v>
      </c>
      <c r="P11" s="115">
        <v>4274061.74</v>
      </c>
      <c r="Q11" s="112">
        <v>384.74</v>
      </c>
      <c r="R11" s="113">
        <v>418.95</v>
      </c>
      <c r="S11" s="114">
        <v>484480</v>
      </c>
      <c r="T11" s="250">
        <v>534851392.97000003</v>
      </c>
      <c r="U11" s="254">
        <v>1103.97</v>
      </c>
      <c r="V11" s="252">
        <v>1013.38</v>
      </c>
      <c r="W11" s="109">
        <v>19.079999999999998</v>
      </c>
    </row>
    <row r="12" spans="1:23" x14ac:dyDescent="0.3">
      <c r="A12" s="52">
        <v>8</v>
      </c>
      <c r="B12" s="112" t="s">
        <v>100</v>
      </c>
      <c r="C12" s="114">
        <v>353943</v>
      </c>
      <c r="D12" s="115">
        <v>402653200.30000001</v>
      </c>
      <c r="E12" s="112">
        <v>1137.6199999999999</v>
      </c>
      <c r="F12" s="113">
        <v>1075.18</v>
      </c>
      <c r="G12" s="114">
        <v>53221</v>
      </c>
      <c r="H12" s="115">
        <v>43192654.009999998</v>
      </c>
      <c r="I12" s="112">
        <v>811.57</v>
      </c>
      <c r="J12" s="113">
        <v>738.66</v>
      </c>
      <c r="K12" s="114">
        <v>17803</v>
      </c>
      <c r="L12" s="115">
        <v>12517263.52</v>
      </c>
      <c r="M12" s="112">
        <v>703.1</v>
      </c>
      <c r="N12" s="113">
        <v>598.30999999999995</v>
      </c>
      <c r="O12" s="114">
        <v>6841</v>
      </c>
      <c r="P12" s="115">
        <v>2537023.64</v>
      </c>
      <c r="Q12" s="112">
        <v>370.86</v>
      </c>
      <c r="R12" s="113">
        <v>418.95</v>
      </c>
      <c r="S12" s="114">
        <v>431808</v>
      </c>
      <c r="T12" s="250">
        <v>460900141.47000003</v>
      </c>
      <c r="U12" s="254">
        <v>1067.3699999999999</v>
      </c>
      <c r="V12" s="252">
        <v>970.17</v>
      </c>
      <c r="W12" s="109">
        <v>17</v>
      </c>
    </row>
    <row r="13" spans="1:23" x14ac:dyDescent="0.3">
      <c r="A13" s="52">
        <v>9</v>
      </c>
      <c r="B13" s="112" t="s">
        <v>101</v>
      </c>
      <c r="C13" s="114">
        <v>240753</v>
      </c>
      <c r="D13" s="115">
        <v>253283367.02000001</v>
      </c>
      <c r="E13" s="112">
        <v>1052.05</v>
      </c>
      <c r="F13" s="113">
        <v>949.92</v>
      </c>
      <c r="G13" s="114">
        <v>47678</v>
      </c>
      <c r="H13" s="115">
        <v>38413811.270000003</v>
      </c>
      <c r="I13" s="112">
        <v>805.69</v>
      </c>
      <c r="J13" s="113">
        <v>720.51</v>
      </c>
      <c r="K13" s="114">
        <v>11757</v>
      </c>
      <c r="L13" s="115">
        <v>7978798.5800000001</v>
      </c>
      <c r="M13" s="112">
        <v>678.64</v>
      </c>
      <c r="N13" s="113">
        <v>579.27</v>
      </c>
      <c r="O13" s="114">
        <v>1552</v>
      </c>
      <c r="P13" s="115">
        <v>577592</v>
      </c>
      <c r="Q13" s="112">
        <v>372.16</v>
      </c>
      <c r="R13" s="113">
        <v>348.95</v>
      </c>
      <c r="S13" s="114">
        <v>301740</v>
      </c>
      <c r="T13" s="250">
        <v>300253568.87</v>
      </c>
      <c r="U13" s="254">
        <v>995.07</v>
      </c>
      <c r="V13" s="252">
        <v>877.38</v>
      </c>
      <c r="W13" s="109">
        <v>11.88</v>
      </c>
    </row>
    <row r="14" spans="1:23" x14ac:dyDescent="0.3">
      <c r="A14" s="52">
        <v>10</v>
      </c>
      <c r="B14" s="112" t="s">
        <v>109</v>
      </c>
      <c r="C14" s="114">
        <v>182668</v>
      </c>
      <c r="D14" s="115">
        <v>180673071.09999999</v>
      </c>
      <c r="E14" s="112">
        <v>989.08</v>
      </c>
      <c r="F14" s="113">
        <v>838.93</v>
      </c>
      <c r="G14" s="114">
        <v>44343</v>
      </c>
      <c r="H14" s="115">
        <v>35809514.210000001</v>
      </c>
      <c r="I14" s="112">
        <v>807.56</v>
      </c>
      <c r="J14" s="113">
        <v>712.63</v>
      </c>
      <c r="K14" s="114">
        <v>7610</v>
      </c>
      <c r="L14" s="115">
        <v>4954567.12</v>
      </c>
      <c r="M14" s="112">
        <v>651.05999999999995</v>
      </c>
      <c r="N14" s="113">
        <v>535.25</v>
      </c>
      <c r="O14" s="114">
        <v>861</v>
      </c>
      <c r="P14" s="115">
        <v>304138.39</v>
      </c>
      <c r="Q14" s="112">
        <v>353.24</v>
      </c>
      <c r="R14" s="113">
        <v>216.15</v>
      </c>
      <c r="S14" s="114">
        <v>235482</v>
      </c>
      <c r="T14" s="250">
        <v>221741290.81999999</v>
      </c>
      <c r="U14" s="254">
        <v>941.65</v>
      </c>
      <c r="V14" s="252">
        <v>791.53</v>
      </c>
      <c r="W14" s="109">
        <v>9.27</v>
      </c>
    </row>
    <row r="15" spans="1:23" x14ac:dyDescent="0.3">
      <c r="A15" s="52">
        <v>11</v>
      </c>
      <c r="B15" s="112" t="s">
        <v>110</v>
      </c>
      <c r="C15" s="114">
        <v>79633</v>
      </c>
      <c r="D15" s="115">
        <v>75597533.480000004</v>
      </c>
      <c r="E15" s="112">
        <v>949.32</v>
      </c>
      <c r="F15" s="113">
        <v>777.13</v>
      </c>
      <c r="G15" s="114">
        <v>22862</v>
      </c>
      <c r="H15" s="115">
        <v>18893920.149999999</v>
      </c>
      <c r="I15" s="112">
        <v>826.43</v>
      </c>
      <c r="J15" s="113">
        <v>725.34</v>
      </c>
      <c r="K15" s="114">
        <v>2587</v>
      </c>
      <c r="L15" s="115">
        <v>1721215.29</v>
      </c>
      <c r="M15" s="112">
        <v>665.33</v>
      </c>
      <c r="N15" s="113">
        <v>485.37</v>
      </c>
      <c r="O15" s="114">
        <v>323</v>
      </c>
      <c r="P15" s="115">
        <v>121143.29</v>
      </c>
      <c r="Q15" s="112">
        <v>375.06</v>
      </c>
      <c r="R15" s="113">
        <v>239.4</v>
      </c>
      <c r="S15" s="114">
        <v>105405</v>
      </c>
      <c r="T15" s="250">
        <v>96333812.209999993</v>
      </c>
      <c r="U15" s="254">
        <v>913.94</v>
      </c>
      <c r="V15" s="252">
        <v>750.89</v>
      </c>
      <c r="W15" s="109">
        <v>4.1500000000000004</v>
      </c>
    </row>
    <row r="16" spans="1:23" ht="15" thickBot="1" x14ac:dyDescent="0.35">
      <c r="A16" s="262">
        <v>12</v>
      </c>
      <c r="B16" s="275" t="s">
        <v>111</v>
      </c>
      <c r="C16" s="276">
        <v>19380</v>
      </c>
      <c r="D16" s="277">
        <v>17380941.41</v>
      </c>
      <c r="E16" s="278">
        <v>896.84940196078435</v>
      </c>
      <c r="F16" s="278">
        <v>710.46</v>
      </c>
      <c r="G16" s="276">
        <v>6904</v>
      </c>
      <c r="H16" s="277">
        <v>5740391.7799999993</v>
      </c>
      <c r="I16" s="278">
        <v>831.45883256083425</v>
      </c>
      <c r="J16" s="278">
        <v>718.38</v>
      </c>
      <c r="K16" s="276">
        <v>696</v>
      </c>
      <c r="L16" s="277">
        <v>464644.96</v>
      </c>
      <c r="M16" s="278">
        <v>667.59333333333336</v>
      </c>
      <c r="N16" s="278">
        <v>456.33</v>
      </c>
      <c r="O16" s="276">
        <v>80</v>
      </c>
      <c r="P16" s="277">
        <v>22128.23</v>
      </c>
      <c r="Q16" s="275">
        <v>276.60287499999998</v>
      </c>
      <c r="R16" s="278">
        <v>192.21</v>
      </c>
      <c r="S16" s="276">
        <v>27060</v>
      </c>
      <c r="T16" s="279">
        <v>23608106.379999999</v>
      </c>
      <c r="U16" s="335">
        <v>872.43556467110125</v>
      </c>
      <c r="V16" s="281">
        <v>701.85</v>
      </c>
      <c r="W16" s="282">
        <v>1.0655120600529842</v>
      </c>
    </row>
    <row r="17" spans="1:25" ht="16.2" thickBot="1" x14ac:dyDescent="0.35">
      <c r="A17" s="110"/>
      <c r="B17" s="340" t="s">
        <v>527</v>
      </c>
      <c r="C17" s="118">
        <v>1960472</v>
      </c>
      <c r="D17" s="119">
        <v>2243583801.8299999</v>
      </c>
      <c r="E17" s="120">
        <v>1144.4100205613749</v>
      </c>
      <c r="F17" s="120">
        <v>1070</v>
      </c>
      <c r="G17" s="118">
        <v>376232</v>
      </c>
      <c r="H17" s="119">
        <v>275749586.02999997</v>
      </c>
      <c r="I17" s="120">
        <v>732.9243286854919</v>
      </c>
      <c r="J17" s="120">
        <v>633.05999999999995</v>
      </c>
      <c r="K17" s="118">
        <v>173152</v>
      </c>
      <c r="L17" s="119">
        <v>121182975.60000001</v>
      </c>
      <c r="M17" s="120">
        <v>699.86471770467574</v>
      </c>
      <c r="N17" s="120">
        <v>583.04</v>
      </c>
      <c r="O17" s="118">
        <v>29768</v>
      </c>
      <c r="P17" s="119">
        <v>13335850.120000001</v>
      </c>
      <c r="Q17" s="120">
        <v>447.99281510346685</v>
      </c>
      <c r="R17" s="120">
        <v>418.95</v>
      </c>
      <c r="S17" s="118">
        <v>2539624</v>
      </c>
      <c r="T17" s="119">
        <v>2653852213.5800004</v>
      </c>
      <c r="U17" s="120">
        <v>1044.9783958491496</v>
      </c>
      <c r="V17" s="120">
        <v>939.17</v>
      </c>
      <c r="W17" s="111">
        <v>100</v>
      </c>
      <c r="X17" s="8"/>
      <c r="Y17" s="9"/>
    </row>
    <row r="18" spans="1:25" x14ac:dyDescent="0.3">
      <c r="C18" s="207"/>
      <c r="D18" s="201"/>
      <c r="E18" s="200"/>
      <c r="F18" s="201"/>
      <c r="G18" s="200"/>
      <c r="H18" s="200"/>
      <c r="I18" s="200"/>
      <c r="J18" s="201"/>
      <c r="K18" s="200"/>
      <c r="L18" s="200"/>
      <c r="M18" s="200"/>
      <c r="N18" s="201"/>
      <c r="O18" s="200"/>
      <c r="P18" s="200"/>
      <c r="Q18" s="200"/>
      <c r="R18" s="201"/>
      <c r="S18" s="200"/>
      <c r="T18" s="200"/>
      <c r="U18" s="200"/>
      <c r="V18" s="200"/>
      <c r="W18" s="200"/>
    </row>
    <row r="19" spans="1:25" ht="15.6" x14ac:dyDescent="0.3">
      <c r="A19" s="426" t="s">
        <v>809</v>
      </c>
      <c r="B19" s="426"/>
      <c r="C19" s="426"/>
      <c r="D19" s="426"/>
      <c r="E19" s="426"/>
      <c r="F19" s="426"/>
      <c r="G19" s="426"/>
      <c r="H19" s="426"/>
      <c r="I19" s="426"/>
      <c r="J19" s="426"/>
      <c r="K19" s="426"/>
      <c r="L19" s="426"/>
      <c r="M19" s="426"/>
      <c r="N19" s="426"/>
      <c r="O19" s="426"/>
      <c r="P19" s="426"/>
      <c r="Q19" s="426"/>
      <c r="R19" s="426"/>
      <c r="S19" s="426"/>
      <c r="T19" s="426"/>
      <c r="U19" s="426"/>
      <c r="V19" s="426"/>
      <c r="W19" s="426"/>
    </row>
    <row r="20" spans="1:25" ht="15" thickBot="1" x14ac:dyDescent="0.35">
      <c r="C20" s="8"/>
      <c r="D20" s="15"/>
      <c r="E20" s="15"/>
      <c r="F20" s="8"/>
      <c r="G20" s="15"/>
      <c r="H20" s="15"/>
      <c r="I20" s="15"/>
      <c r="J20" s="8"/>
      <c r="K20" s="15"/>
      <c r="L20" s="15"/>
      <c r="M20" s="15"/>
      <c r="N20" s="8"/>
      <c r="O20" s="15"/>
      <c r="P20" s="15"/>
      <c r="Q20" s="15"/>
      <c r="R20" s="8"/>
      <c r="S20" s="15"/>
      <c r="T20" s="15"/>
      <c r="U20" s="15"/>
    </row>
    <row r="21" spans="1:25" ht="15.6" x14ac:dyDescent="0.3">
      <c r="A21" s="450" t="s">
        <v>52</v>
      </c>
      <c r="B21" s="452" t="s">
        <v>102</v>
      </c>
      <c r="C21" s="454" t="s">
        <v>105</v>
      </c>
      <c r="D21" s="455"/>
      <c r="E21" s="455"/>
      <c r="F21" s="456"/>
      <c r="G21" s="454" t="s">
        <v>106</v>
      </c>
      <c r="H21" s="455"/>
      <c r="I21" s="455"/>
      <c r="J21" s="456"/>
      <c r="K21" s="454" t="s">
        <v>107</v>
      </c>
      <c r="L21" s="455"/>
      <c r="M21" s="455"/>
      <c r="N21" s="456"/>
      <c r="O21" s="454" t="s">
        <v>108</v>
      </c>
      <c r="P21" s="455"/>
      <c r="Q21" s="455"/>
      <c r="R21" s="456"/>
      <c r="S21" s="454" t="s">
        <v>104</v>
      </c>
      <c r="T21" s="455"/>
      <c r="U21" s="455"/>
      <c r="V21" s="455"/>
      <c r="W21" s="456"/>
    </row>
    <row r="22" spans="1:25" ht="16.2" thickBot="1" x14ac:dyDescent="0.35">
      <c r="A22" s="451"/>
      <c r="B22" s="453"/>
      <c r="C22" s="257" t="s">
        <v>1</v>
      </c>
      <c r="D22" s="258" t="s">
        <v>103</v>
      </c>
      <c r="E22" s="253" t="s">
        <v>21</v>
      </c>
      <c r="F22" s="259" t="s">
        <v>432</v>
      </c>
      <c r="G22" s="257" t="s">
        <v>1</v>
      </c>
      <c r="H22" s="258" t="s">
        <v>103</v>
      </c>
      <c r="I22" s="253" t="s">
        <v>21</v>
      </c>
      <c r="J22" s="259" t="s">
        <v>432</v>
      </c>
      <c r="K22" s="257" t="s">
        <v>1</v>
      </c>
      <c r="L22" s="258" t="s">
        <v>103</v>
      </c>
      <c r="M22" s="253" t="s">
        <v>21</v>
      </c>
      <c r="N22" s="259" t="s">
        <v>432</v>
      </c>
      <c r="O22" s="257" t="s">
        <v>1</v>
      </c>
      <c r="P22" s="258" t="s">
        <v>103</v>
      </c>
      <c r="Q22" s="253" t="s">
        <v>21</v>
      </c>
      <c r="R22" s="259" t="s">
        <v>432</v>
      </c>
      <c r="S22" s="257" t="s">
        <v>1</v>
      </c>
      <c r="T22" s="258" t="s">
        <v>103</v>
      </c>
      <c r="U22" s="253" t="s">
        <v>21</v>
      </c>
      <c r="V22" s="259" t="s">
        <v>432</v>
      </c>
      <c r="W22" s="253" t="s">
        <v>528</v>
      </c>
    </row>
    <row r="23" spans="1:25" x14ac:dyDescent="0.3">
      <c r="A23" s="83">
        <v>1</v>
      </c>
      <c r="B23" s="125" t="s">
        <v>76</v>
      </c>
      <c r="C23" s="125">
        <v>0</v>
      </c>
      <c r="D23" s="125">
        <v>0</v>
      </c>
      <c r="E23" s="125">
        <v>0</v>
      </c>
      <c r="F23" s="126" t="s">
        <v>430</v>
      </c>
      <c r="G23" s="127">
        <v>16937</v>
      </c>
      <c r="H23" s="128">
        <v>5627328.8399999999</v>
      </c>
      <c r="I23" s="125">
        <v>332.25</v>
      </c>
      <c r="J23" s="126">
        <v>287.93</v>
      </c>
      <c r="K23" s="127">
        <v>655</v>
      </c>
      <c r="L23" s="128">
        <v>509508.57</v>
      </c>
      <c r="M23" s="125">
        <v>777.88</v>
      </c>
      <c r="N23" s="126">
        <v>795.24</v>
      </c>
      <c r="O23" s="127">
        <v>867</v>
      </c>
      <c r="P23" s="128">
        <v>690014.09</v>
      </c>
      <c r="Q23" s="125">
        <v>795.86</v>
      </c>
      <c r="R23" s="126">
        <v>795.24</v>
      </c>
      <c r="S23" s="127">
        <v>18459</v>
      </c>
      <c r="T23" s="249">
        <v>6826851.5</v>
      </c>
      <c r="U23" s="260">
        <v>369.84</v>
      </c>
      <c r="V23" s="251">
        <v>393.8</v>
      </c>
      <c r="W23" s="107">
        <v>1.55</v>
      </c>
    </row>
    <row r="24" spans="1:25" x14ac:dyDescent="0.3">
      <c r="A24" s="52">
        <v>2</v>
      </c>
      <c r="B24" s="112" t="s">
        <v>77</v>
      </c>
      <c r="C24" s="114">
        <v>2401</v>
      </c>
      <c r="D24" s="115">
        <v>3321113.35</v>
      </c>
      <c r="E24" s="112">
        <v>1383.22</v>
      </c>
      <c r="F24" s="113">
        <v>1446.12</v>
      </c>
      <c r="G24" s="114">
        <v>3525</v>
      </c>
      <c r="H24" s="115">
        <v>2168574.11</v>
      </c>
      <c r="I24" s="112">
        <v>615.20000000000005</v>
      </c>
      <c r="J24" s="113">
        <v>473.35</v>
      </c>
      <c r="K24" s="114">
        <v>11168</v>
      </c>
      <c r="L24" s="115">
        <v>7116237.2999999998</v>
      </c>
      <c r="M24" s="112">
        <v>637.20000000000005</v>
      </c>
      <c r="N24" s="113">
        <v>517.36</v>
      </c>
      <c r="O24" s="114">
        <v>927</v>
      </c>
      <c r="P24" s="115">
        <v>730766.58</v>
      </c>
      <c r="Q24" s="112">
        <v>788.31</v>
      </c>
      <c r="R24" s="113">
        <v>795.24</v>
      </c>
      <c r="S24" s="114">
        <v>18021</v>
      </c>
      <c r="T24" s="250">
        <v>13336691.34</v>
      </c>
      <c r="U24" s="254">
        <v>740.06</v>
      </c>
      <c r="V24" s="252">
        <v>582.37</v>
      </c>
      <c r="W24" s="109">
        <v>1.51</v>
      </c>
    </row>
    <row r="25" spans="1:25" x14ac:dyDescent="0.3">
      <c r="A25" s="52">
        <v>3</v>
      </c>
      <c r="B25" s="112" t="s">
        <v>95</v>
      </c>
      <c r="C25" s="114">
        <v>6812</v>
      </c>
      <c r="D25" s="115">
        <v>10943335.6</v>
      </c>
      <c r="E25" s="112">
        <v>1606.48</v>
      </c>
      <c r="F25" s="113">
        <v>1639.03</v>
      </c>
      <c r="G25" s="114">
        <v>2134</v>
      </c>
      <c r="H25" s="115">
        <v>1304163.81</v>
      </c>
      <c r="I25" s="112">
        <v>611.14</v>
      </c>
      <c r="J25" s="113">
        <v>475.18</v>
      </c>
      <c r="K25" s="114">
        <v>8505</v>
      </c>
      <c r="L25" s="115">
        <v>5861008.1600000001</v>
      </c>
      <c r="M25" s="112">
        <v>689.13</v>
      </c>
      <c r="N25" s="113">
        <v>575.02</v>
      </c>
      <c r="O25" s="114">
        <v>229</v>
      </c>
      <c r="P25" s="115">
        <v>175269.14</v>
      </c>
      <c r="Q25" s="112">
        <v>765.37</v>
      </c>
      <c r="R25" s="113">
        <v>795.24</v>
      </c>
      <c r="S25" s="114">
        <v>17680</v>
      </c>
      <c r="T25" s="250">
        <v>18283776.710000001</v>
      </c>
      <c r="U25" s="254">
        <v>1034.1500000000001</v>
      </c>
      <c r="V25" s="252">
        <v>845.05</v>
      </c>
      <c r="W25" s="109">
        <v>1.48</v>
      </c>
    </row>
    <row r="26" spans="1:25" x14ac:dyDescent="0.3">
      <c r="A26" s="52">
        <v>4</v>
      </c>
      <c r="B26" s="331" t="s">
        <v>96</v>
      </c>
      <c r="C26" s="332">
        <v>21508</v>
      </c>
      <c r="D26" s="333">
        <v>35260027.880000003</v>
      </c>
      <c r="E26" s="112">
        <v>1639.39</v>
      </c>
      <c r="F26" s="113">
        <v>1595.09</v>
      </c>
      <c r="G26" s="114">
        <v>2943</v>
      </c>
      <c r="H26" s="115">
        <v>1811300.21</v>
      </c>
      <c r="I26" s="112">
        <v>615.46</v>
      </c>
      <c r="J26" s="113">
        <v>484.96</v>
      </c>
      <c r="K26" s="114">
        <v>13530</v>
      </c>
      <c r="L26" s="115">
        <v>10201392.539999999</v>
      </c>
      <c r="M26" s="112">
        <v>753.98</v>
      </c>
      <c r="N26" s="113">
        <v>625.98</v>
      </c>
      <c r="O26" s="114">
        <v>225</v>
      </c>
      <c r="P26" s="115">
        <v>177574.09</v>
      </c>
      <c r="Q26" s="112">
        <v>789.22</v>
      </c>
      <c r="R26" s="113">
        <v>795.24</v>
      </c>
      <c r="S26" s="114">
        <v>38206</v>
      </c>
      <c r="T26" s="250">
        <v>47450294.719999999</v>
      </c>
      <c r="U26" s="254">
        <v>1241.96</v>
      </c>
      <c r="V26" s="252">
        <v>1290.3699999999999</v>
      </c>
      <c r="W26" s="109">
        <v>3.2</v>
      </c>
    </row>
    <row r="27" spans="1:25" x14ac:dyDescent="0.3">
      <c r="A27" s="52">
        <v>5</v>
      </c>
      <c r="B27" s="112" t="s">
        <v>97</v>
      </c>
      <c r="C27" s="114">
        <v>117261</v>
      </c>
      <c r="D27" s="115">
        <v>163262348.99000001</v>
      </c>
      <c r="E27" s="112">
        <v>1392.3</v>
      </c>
      <c r="F27" s="113">
        <v>1292.6199999999999</v>
      </c>
      <c r="G27" s="114">
        <v>2648</v>
      </c>
      <c r="H27" s="115">
        <v>1735415.1</v>
      </c>
      <c r="I27" s="112">
        <v>655.37</v>
      </c>
      <c r="J27" s="113">
        <v>506.72</v>
      </c>
      <c r="K27" s="114">
        <v>16384</v>
      </c>
      <c r="L27" s="115">
        <v>12937320.810000001</v>
      </c>
      <c r="M27" s="112">
        <v>789.63</v>
      </c>
      <c r="N27" s="113">
        <v>660.61</v>
      </c>
      <c r="O27" s="114">
        <v>159</v>
      </c>
      <c r="P27" s="115">
        <v>123065.46</v>
      </c>
      <c r="Q27" s="112">
        <v>774</v>
      </c>
      <c r="R27" s="113">
        <v>795.24</v>
      </c>
      <c r="S27" s="114">
        <v>136452</v>
      </c>
      <c r="T27" s="250">
        <v>178058150.36000001</v>
      </c>
      <c r="U27" s="254">
        <v>1304.9100000000001</v>
      </c>
      <c r="V27" s="252">
        <v>1199.93</v>
      </c>
      <c r="W27" s="109">
        <v>11.44</v>
      </c>
    </row>
    <row r="28" spans="1:25" x14ac:dyDescent="0.3">
      <c r="A28" s="52">
        <v>6</v>
      </c>
      <c r="B28" s="112" t="s">
        <v>98</v>
      </c>
      <c r="C28" s="114">
        <v>218889</v>
      </c>
      <c r="D28" s="115">
        <v>287486119.58999997</v>
      </c>
      <c r="E28" s="112">
        <v>1313.39</v>
      </c>
      <c r="F28" s="113">
        <v>1216.6400000000001</v>
      </c>
      <c r="G28" s="114">
        <v>1904</v>
      </c>
      <c r="H28" s="115">
        <v>1422333.08</v>
      </c>
      <c r="I28" s="112">
        <v>747.02</v>
      </c>
      <c r="J28" s="113">
        <v>565.16</v>
      </c>
      <c r="K28" s="114">
        <v>16624</v>
      </c>
      <c r="L28" s="115">
        <v>13345393.15</v>
      </c>
      <c r="M28" s="112">
        <v>802.78</v>
      </c>
      <c r="N28" s="113">
        <v>688.08</v>
      </c>
      <c r="O28" s="114">
        <v>1821</v>
      </c>
      <c r="P28" s="115">
        <v>753433.56</v>
      </c>
      <c r="Q28" s="112">
        <v>413.75</v>
      </c>
      <c r="R28" s="113">
        <v>418.95</v>
      </c>
      <c r="S28" s="114">
        <v>239238</v>
      </c>
      <c r="T28" s="250">
        <v>303007279.38</v>
      </c>
      <c r="U28" s="254">
        <v>1266.55</v>
      </c>
      <c r="V28" s="252">
        <v>1168.77</v>
      </c>
      <c r="W28" s="109">
        <v>20.05</v>
      </c>
    </row>
    <row r="29" spans="1:25" x14ac:dyDescent="0.3">
      <c r="A29" s="52">
        <v>7</v>
      </c>
      <c r="B29" s="112" t="s">
        <v>99</v>
      </c>
      <c r="C29" s="114">
        <v>223762</v>
      </c>
      <c r="D29" s="115">
        <v>287613893.38999999</v>
      </c>
      <c r="E29" s="112">
        <v>1285.3599999999999</v>
      </c>
      <c r="F29" s="113">
        <v>1265.29</v>
      </c>
      <c r="G29" s="114">
        <v>1248</v>
      </c>
      <c r="H29" s="115">
        <v>1005045.63</v>
      </c>
      <c r="I29" s="112">
        <v>805.33</v>
      </c>
      <c r="J29" s="113">
        <v>644.17999999999995</v>
      </c>
      <c r="K29" s="114">
        <v>13821</v>
      </c>
      <c r="L29" s="115">
        <v>11033718.83</v>
      </c>
      <c r="M29" s="112">
        <v>798.33</v>
      </c>
      <c r="N29" s="113">
        <v>701.22</v>
      </c>
      <c r="O29" s="114">
        <v>4746</v>
      </c>
      <c r="P29" s="115">
        <v>1824026.03</v>
      </c>
      <c r="Q29" s="112">
        <v>384.33</v>
      </c>
      <c r="R29" s="113">
        <v>418.95</v>
      </c>
      <c r="S29" s="114">
        <v>243577</v>
      </c>
      <c r="T29" s="250">
        <v>301476683.88</v>
      </c>
      <c r="U29" s="254">
        <v>1237.71</v>
      </c>
      <c r="V29" s="252">
        <v>1220.18</v>
      </c>
      <c r="W29" s="109">
        <v>20.420000000000002</v>
      </c>
    </row>
    <row r="30" spans="1:25" x14ac:dyDescent="0.3">
      <c r="A30" s="52">
        <v>8</v>
      </c>
      <c r="B30" s="112" t="s">
        <v>100</v>
      </c>
      <c r="C30" s="114">
        <v>191851</v>
      </c>
      <c r="D30" s="115">
        <v>240115996.61000001</v>
      </c>
      <c r="E30" s="112">
        <v>1251.58</v>
      </c>
      <c r="F30" s="113">
        <v>1239.29</v>
      </c>
      <c r="G30" s="114">
        <v>1114</v>
      </c>
      <c r="H30" s="115">
        <v>985173.69</v>
      </c>
      <c r="I30" s="112">
        <v>884.36</v>
      </c>
      <c r="J30" s="113">
        <v>837.25</v>
      </c>
      <c r="K30" s="114">
        <v>11122</v>
      </c>
      <c r="L30" s="115">
        <v>8486113.5</v>
      </c>
      <c r="M30" s="112">
        <v>763</v>
      </c>
      <c r="N30" s="113">
        <v>666.48</v>
      </c>
      <c r="O30" s="114">
        <v>2453</v>
      </c>
      <c r="P30" s="115">
        <v>889504.88</v>
      </c>
      <c r="Q30" s="112">
        <v>362.62</v>
      </c>
      <c r="R30" s="113">
        <v>418.95</v>
      </c>
      <c r="S30" s="114">
        <v>206540</v>
      </c>
      <c r="T30" s="250">
        <v>250476788.68000001</v>
      </c>
      <c r="U30" s="254">
        <v>1212.73</v>
      </c>
      <c r="V30" s="252">
        <v>1204.1099999999999</v>
      </c>
      <c r="W30" s="109">
        <v>17.309999999999999</v>
      </c>
    </row>
    <row r="31" spans="1:25" x14ac:dyDescent="0.3">
      <c r="A31" s="52">
        <v>9</v>
      </c>
      <c r="B31" s="112" t="s">
        <v>101</v>
      </c>
      <c r="C31" s="114">
        <v>125765</v>
      </c>
      <c r="D31" s="115">
        <v>144519235.28</v>
      </c>
      <c r="E31" s="112">
        <v>1149.1199999999999</v>
      </c>
      <c r="F31" s="113">
        <v>1102.23</v>
      </c>
      <c r="G31" s="114">
        <v>844</v>
      </c>
      <c r="H31" s="115">
        <v>730972.76</v>
      </c>
      <c r="I31" s="112">
        <v>866.08</v>
      </c>
      <c r="J31" s="113">
        <v>828.13</v>
      </c>
      <c r="K31" s="114">
        <v>6878</v>
      </c>
      <c r="L31" s="115">
        <v>5032806.46</v>
      </c>
      <c r="M31" s="112">
        <v>731.73</v>
      </c>
      <c r="N31" s="113">
        <v>634.9</v>
      </c>
      <c r="O31" s="114">
        <v>508</v>
      </c>
      <c r="P31" s="115">
        <v>161156.75</v>
      </c>
      <c r="Q31" s="112">
        <v>317.24</v>
      </c>
      <c r="R31" s="113">
        <v>418.95</v>
      </c>
      <c r="S31" s="114">
        <v>133995</v>
      </c>
      <c r="T31" s="250">
        <v>150444171.25</v>
      </c>
      <c r="U31" s="254">
        <v>1122.76</v>
      </c>
      <c r="V31" s="252">
        <v>1065.04</v>
      </c>
      <c r="W31" s="109">
        <v>11.23</v>
      </c>
    </row>
    <row r="32" spans="1:25" x14ac:dyDescent="0.3">
      <c r="A32" s="262">
        <v>10</v>
      </c>
      <c r="B32" s="275" t="s">
        <v>109</v>
      </c>
      <c r="C32" s="276">
        <v>88905</v>
      </c>
      <c r="D32" s="277">
        <v>95622002.109999999</v>
      </c>
      <c r="E32" s="275">
        <v>1075.55</v>
      </c>
      <c r="F32" s="278">
        <v>965.54</v>
      </c>
      <c r="G32" s="276">
        <v>661</v>
      </c>
      <c r="H32" s="277">
        <v>554060.18999999994</v>
      </c>
      <c r="I32" s="275">
        <v>838.22</v>
      </c>
      <c r="J32" s="278">
        <v>845.56</v>
      </c>
      <c r="K32" s="276">
        <v>4063</v>
      </c>
      <c r="L32" s="277">
        <v>2857464.47</v>
      </c>
      <c r="M32" s="275">
        <v>703.29</v>
      </c>
      <c r="N32" s="278">
        <v>605.79</v>
      </c>
      <c r="O32" s="276">
        <v>234</v>
      </c>
      <c r="P32" s="277">
        <v>56396.17</v>
      </c>
      <c r="Q32" s="275">
        <v>241.01</v>
      </c>
      <c r="R32" s="278">
        <v>192.21</v>
      </c>
      <c r="S32" s="276">
        <v>93863</v>
      </c>
      <c r="T32" s="279">
        <v>99089922.939999998</v>
      </c>
      <c r="U32" s="280">
        <v>1055.69</v>
      </c>
      <c r="V32" s="281">
        <v>948.68</v>
      </c>
      <c r="W32" s="282">
        <v>7.87</v>
      </c>
    </row>
    <row r="33" spans="1:23" x14ac:dyDescent="0.3">
      <c r="A33" s="35">
        <v>11</v>
      </c>
      <c r="B33" s="254" t="s">
        <v>110</v>
      </c>
      <c r="C33" s="283">
        <v>36779</v>
      </c>
      <c r="D33" s="268">
        <v>37885879.43</v>
      </c>
      <c r="E33" s="254">
        <v>1030.0999999999999</v>
      </c>
      <c r="F33" s="284">
        <v>913.3</v>
      </c>
      <c r="G33" s="283">
        <v>348</v>
      </c>
      <c r="H33" s="268">
        <v>286181.63</v>
      </c>
      <c r="I33" s="254">
        <v>822.36</v>
      </c>
      <c r="J33" s="284">
        <v>836.58</v>
      </c>
      <c r="K33" s="283">
        <v>1275</v>
      </c>
      <c r="L33" s="268">
        <v>916415.49</v>
      </c>
      <c r="M33" s="254">
        <v>718.76</v>
      </c>
      <c r="N33" s="284">
        <v>605.70000000000005</v>
      </c>
      <c r="O33" s="283">
        <v>71</v>
      </c>
      <c r="P33" s="268">
        <v>17438.82</v>
      </c>
      <c r="Q33" s="254">
        <v>245.62</v>
      </c>
      <c r="R33" s="284">
        <v>215.46</v>
      </c>
      <c r="S33" s="283">
        <v>38473</v>
      </c>
      <c r="T33" s="268">
        <v>39105915.369999997</v>
      </c>
      <c r="U33" s="254">
        <v>1016.45</v>
      </c>
      <c r="V33" s="284">
        <v>892.66</v>
      </c>
      <c r="W33" s="285">
        <v>3.22</v>
      </c>
    </row>
    <row r="34" spans="1:23" ht="15" thickBot="1" x14ac:dyDescent="0.35">
      <c r="A34" s="336">
        <v>12</v>
      </c>
      <c r="B34" s="280" t="s">
        <v>111</v>
      </c>
      <c r="C34" s="247">
        <v>8100</v>
      </c>
      <c r="D34" s="337">
        <v>7932769.6200000001</v>
      </c>
      <c r="E34" s="248">
        <v>979.35427407407406</v>
      </c>
      <c r="F34" s="335">
        <v>849.66</v>
      </c>
      <c r="G34" s="247">
        <v>118</v>
      </c>
      <c r="H34" s="337">
        <v>81508.19</v>
      </c>
      <c r="I34" s="248">
        <v>690.747372881356</v>
      </c>
      <c r="J34" s="335">
        <v>588.12</v>
      </c>
      <c r="K34" s="247">
        <v>305</v>
      </c>
      <c r="L34" s="337">
        <v>213872.94</v>
      </c>
      <c r="M34" s="248">
        <v>701.22275409836061</v>
      </c>
      <c r="N34" s="335">
        <v>581.16999999999996</v>
      </c>
      <c r="O34" s="247">
        <v>12</v>
      </c>
      <c r="P34" s="337">
        <v>3952.04</v>
      </c>
      <c r="Q34" s="248">
        <v>329.33666666666664</v>
      </c>
      <c r="R34" s="335">
        <v>215.81</v>
      </c>
      <c r="S34" s="247">
        <v>8535</v>
      </c>
      <c r="T34" s="337">
        <v>8232102.79</v>
      </c>
      <c r="U34" s="248">
        <v>964.5111646162859</v>
      </c>
      <c r="V34" s="335">
        <v>835.39</v>
      </c>
      <c r="W34" s="338">
        <v>0.71539991567752603</v>
      </c>
    </row>
    <row r="35" spans="1:23" ht="16.2" thickBot="1" x14ac:dyDescent="0.35">
      <c r="A35" s="339"/>
      <c r="B35" s="340" t="s">
        <v>527</v>
      </c>
      <c r="C35" s="118">
        <v>1042033</v>
      </c>
      <c r="D35" s="119">
        <v>1313962721.8499999</v>
      </c>
      <c r="E35" s="120">
        <v>1260.9607582965223</v>
      </c>
      <c r="F35" s="120">
        <v>1217.8499999999999</v>
      </c>
      <c r="G35" s="118">
        <v>34424</v>
      </c>
      <c r="H35" s="119">
        <v>17712057.240000002</v>
      </c>
      <c r="I35" s="120">
        <v>514.52641296769707</v>
      </c>
      <c r="J35" s="120">
        <v>420.06</v>
      </c>
      <c r="K35" s="118">
        <v>104330</v>
      </c>
      <c r="L35" s="119">
        <v>78511252.219999984</v>
      </c>
      <c r="M35" s="120">
        <v>752.52805731812498</v>
      </c>
      <c r="N35" s="120">
        <v>639.05999999999995</v>
      </c>
      <c r="O35" s="118">
        <v>12252</v>
      </c>
      <c r="P35" s="119">
        <v>5602597.6100000003</v>
      </c>
      <c r="Q35" s="120">
        <v>457.28024893894877</v>
      </c>
      <c r="R35" s="120">
        <v>418.95</v>
      </c>
      <c r="S35" s="118">
        <v>1193039</v>
      </c>
      <c r="T35" s="119">
        <v>1415788628.9199998</v>
      </c>
      <c r="U35" s="120">
        <v>1186.707751314081</v>
      </c>
      <c r="V35" s="117">
        <v>1128.43</v>
      </c>
      <c r="W35" s="111">
        <v>100</v>
      </c>
    </row>
    <row r="36" spans="1:23" x14ac:dyDescent="0.3">
      <c r="C36" s="8"/>
      <c r="D36" s="9"/>
      <c r="E36" s="15"/>
      <c r="F36" s="8"/>
      <c r="G36" s="15"/>
      <c r="H36" s="15"/>
      <c r="I36" s="15"/>
      <c r="J36" s="8"/>
      <c r="K36" s="15"/>
      <c r="L36" s="15"/>
      <c r="M36" s="15"/>
      <c r="N36" s="8"/>
      <c r="O36" s="15"/>
      <c r="P36" s="15"/>
      <c r="Q36" s="15"/>
      <c r="R36" s="8"/>
      <c r="S36" s="15"/>
      <c r="T36" s="15"/>
      <c r="U36" s="15"/>
    </row>
    <row r="37" spans="1:23" ht="15.6" x14ac:dyDescent="0.3">
      <c r="A37" s="426" t="s">
        <v>810</v>
      </c>
      <c r="B37" s="426"/>
      <c r="C37" s="426"/>
      <c r="D37" s="426"/>
      <c r="E37" s="426"/>
      <c r="F37" s="426"/>
      <c r="G37" s="426"/>
      <c r="H37" s="426"/>
      <c r="I37" s="426"/>
      <c r="J37" s="426"/>
      <c r="K37" s="426"/>
      <c r="L37" s="426"/>
      <c r="M37" s="426"/>
      <c r="N37" s="426"/>
      <c r="O37" s="426"/>
      <c r="P37" s="426"/>
      <c r="Q37" s="426"/>
      <c r="R37" s="426"/>
      <c r="S37" s="426"/>
      <c r="T37" s="426"/>
      <c r="U37" s="426"/>
      <c r="V37" s="426"/>
      <c r="W37" s="426"/>
    </row>
    <row r="38" spans="1:23" ht="15" thickBot="1" x14ac:dyDescent="0.35">
      <c r="C38" s="8"/>
      <c r="D38" s="15"/>
      <c r="E38" s="15"/>
      <c r="F38" s="8"/>
      <c r="G38" s="15"/>
      <c r="H38" s="15"/>
      <c r="I38" s="15"/>
      <c r="J38" s="8"/>
      <c r="K38" s="15"/>
      <c r="L38" s="15"/>
      <c r="M38" s="15"/>
      <c r="N38" s="8"/>
      <c r="O38" s="15"/>
      <c r="P38" s="15"/>
      <c r="Q38" s="15"/>
      <c r="R38" s="8"/>
      <c r="S38" s="15"/>
      <c r="T38" s="15"/>
      <c r="U38" s="15"/>
    </row>
    <row r="39" spans="1:23" ht="15.6" x14ac:dyDescent="0.3">
      <c r="A39" s="450" t="s">
        <v>52</v>
      </c>
      <c r="B39" s="452" t="s">
        <v>102</v>
      </c>
      <c r="C39" s="454" t="s">
        <v>105</v>
      </c>
      <c r="D39" s="455"/>
      <c r="E39" s="455"/>
      <c r="F39" s="456"/>
      <c r="G39" s="454" t="s">
        <v>106</v>
      </c>
      <c r="H39" s="455"/>
      <c r="I39" s="455"/>
      <c r="J39" s="456"/>
      <c r="K39" s="454" t="s">
        <v>107</v>
      </c>
      <c r="L39" s="455"/>
      <c r="M39" s="455"/>
      <c r="N39" s="456"/>
      <c r="O39" s="454" t="s">
        <v>108</v>
      </c>
      <c r="P39" s="455"/>
      <c r="Q39" s="455"/>
      <c r="R39" s="456"/>
      <c r="S39" s="454" t="s">
        <v>104</v>
      </c>
      <c r="T39" s="455"/>
      <c r="U39" s="455"/>
      <c r="V39" s="455"/>
      <c r="W39" s="456"/>
    </row>
    <row r="40" spans="1:23" ht="16.2" thickBot="1" x14ac:dyDescent="0.35">
      <c r="A40" s="451"/>
      <c r="B40" s="453"/>
      <c r="C40" s="257" t="s">
        <v>1</v>
      </c>
      <c r="D40" s="258" t="s">
        <v>103</v>
      </c>
      <c r="E40" s="253" t="s">
        <v>21</v>
      </c>
      <c r="F40" s="259" t="s">
        <v>432</v>
      </c>
      <c r="G40" s="257" t="s">
        <v>1</v>
      </c>
      <c r="H40" s="258" t="s">
        <v>103</v>
      </c>
      <c r="I40" s="253" t="s">
        <v>21</v>
      </c>
      <c r="J40" s="259" t="s">
        <v>432</v>
      </c>
      <c r="K40" s="257" t="s">
        <v>1</v>
      </c>
      <c r="L40" s="258" t="s">
        <v>103</v>
      </c>
      <c r="M40" s="253" t="s">
        <v>21</v>
      </c>
      <c r="N40" s="259" t="s">
        <v>432</v>
      </c>
      <c r="O40" s="257" t="s">
        <v>1</v>
      </c>
      <c r="P40" s="258" t="s">
        <v>103</v>
      </c>
      <c r="Q40" s="253" t="s">
        <v>21</v>
      </c>
      <c r="R40" s="259" t="s">
        <v>432</v>
      </c>
      <c r="S40" s="257" t="s">
        <v>1</v>
      </c>
      <c r="T40" s="258" t="s">
        <v>103</v>
      </c>
      <c r="U40" s="253" t="s">
        <v>21</v>
      </c>
      <c r="V40" s="259" t="s">
        <v>432</v>
      </c>
      <c r="W40" s="253" t="s">
        <v>528</v>
      </c>
    </row>
    <row r="41" spans="1:23" x14ac:dyDescent="0.3">
      <c r="A41" s="83">
        <v>1</v>
      </c>
      <c r="B41" s="125" t="s">
        <v>76</v>
      </c>
      <c r="C41" s="125">
        <v>0</v>
      </c>
      <c r="D41" s="125">
        <v>0</v>
      </c>
      <c r="E41" s="125">
        <v>0</v>
      </c>
      <c r="F41" s="126" t="s">
        <v>430</v>
      </c>
      <c r="G41" s="127">
        <v>16407</v>
      </c>
      <c r="H41" s="128">
        <v>5465102.9900000002</v>
      </c>
      <c r="I41" s="125">
        <v>333.1</v>
      </c>
      <c r="J41" s="126">
        <v>292.92</v>
      </c>
      <c r="K41" s="127">
        <v>516</v>
      </c>
      <c r="L41" s="128">
        <v>398992.81</v>
      </c>
      <c r="M41" s="125">
        <v>773.24</v>
      </c>
      <c r="N41" s="126">
        <v>795.24</v>
      </c>
      <c r="O41" s="127">
        <v>620</v>
      </c>
      <c r="P41" s="128">
        <v>494130.03</v>
      </c>
      <c r="Q41" s="125">
        <v>796.98</v>
      </c>
      <c r="R41" s="126">
        <v>795.24</v>
      </c>
      <c r="S41" s="127">
        <v>17543</v>
      </c>
      <c r="T41" s="249">
        <v>6358225.8300000001</v>
      </c>
      <c r="U41" s="260">
        <v>362.44</v>
      </c>
      <c r="V41" s="255">
        <v>385.21</v>
      </c>
      <c r="W41" s="107">
        <v>1.3</v>
      </c>
    </row>
    <row r="42" spans="1:23" x14ac:dyDescent="0.3">
      <c r="A42" s="52">
        <v>2</v>
      </c>
      <c r="B42" s="112" t="s">
        <v>77</v>
      </c>
      <c r="C42" s="114">
        <v>693</v>
      </c>
      <c r="D42" s="115">
        <v>924643.98</v>
      </c>
      <c r="E42" s="112">
        <v>1334.26</v>
      </c>
      <c r="F42" s="113">
        <v>1487.72</v>
      </c>
      <c r="G42" s="114">
        <v>11819</v>
      </c>
      <c r="H42" s="115">
        <v>6471835.75</v>
      </c>
      <c r="I42" s="112">
        <v>547.58000000000004</v>
      </c>
      <c r="J42" s="113">
        <v>461.64</v>
      </c>
      <c r="K42" s="114">
        <v>8235</v>
      </c>
      <c r="L42" s="115">
        <v>4852208.6500000004</v>
      </c>
      <c r="M42" s="112">
        <v>589.22</v>
      </c>
      <c r="N42" s="113">
        <v>471.12</v>
      </c>
      <c r="O42" s="114">
        <v>854</v>
      </c>
      <c r="P42" s="115">
        <v>678682.75</v>
      </c>
      <c r="Q42" s="112">
        <v>794.71</v>
      </c>
      <c r="R42" s="113">
        <v>795.24</v>
      </c>
      <c r="S42" s="114">
        <v>21601</v>
      </c>
      <c r="T42" s="250">
        <v>12927371.130000001</v>
      </c>
      <c r="U42" s="254">
        <v>598.46</v>
      </c>
      <c r="V42" s="256">
        <v>484.44</v>
      </c>
      <c r="W42" s="109">
        <v>1.6</v>
      </c>
    </row>
    <row r="43" spans="1:23" x14ac:dyDescent="0.3">
      <c r="A43" s="52">
        <v>3</v>
      </c>
      <c r="B43" s="112" t="s">
        <v>95</v>
      </c>
      <c r="C43" s="114">
        <v>2282</v>
      </c>
      <c r="D43" s="115">
        <v>3025528.85</v>
      </c>
      <c r="E43" s="112">
        <v>1325.82</v>
      </c>
      <c r="F43" s="113">
        <v>1321.82</v>
      </c>
      <c r="G43" s="114">
        <v>12458</v>
      </c>
      <c r="H43" s="115">
        <v>7561637.9000000004</v>
      </c>
      <c r="I43" s="112">
        <v>606.97</v>
      </c>
      <c r="J43" s="113">
        <v>520.69000000000005</v>
      </c>
      <c r="K43" s="114">
        <v>6498</v>
      </c>
      <c r="L43" s="115">
        <v>4034056.91</v>
      </c>
      <c r="M43" s="112">
        <v>620.82000000000005</v>
      </c>
      <c r="N43" s="113">
        <v>510.69</v>
      </c>
      <c r="O43" s="114">
        <v>273</v>
      </c>
      <c r="P43" s="115">
        <v>218149.01</v>
      </c>
      <c r="Q43" s="112">
        <v>799.08</v>
      </c>
      <c r="R43" s="113">
        <v>795.24</v>
      </c>
      <c r="S43" s="114">
        <v>21511</v>
      </c>
      <c r="T43" s="250">
        <v>14839372.67</v>
      </c>
      <c r="U43" s="254">
        <v>689.85</v>
      </c>
      <c r="V43" s="256">
        <v>553.75</v>
      </c>
      <c r="W43" s="109">
        <v>1.6</v>
      </c>
    </row>
    <row r="44" spans="1:23" x14ac:dyDescent="0.3">
      <c r="A44" s="52">
        <v>4</v>
      </c>
      <c r="B44" s="331" t="s">
        <v>96</v>
      </c>
      <c r="C44" s="332">
        <v>20577</v>
      </c>
      <c r="D44" s="333">
        <v>25427005.420000002</v>
      </c>
      <c r="E44" s="112">
        <v>1235.7</v>
      </c>
      <c r="F44" s="113">
        <v>1168.28</v>
      </c>
      <c r="G44" s="114">
        <v>22705</v>
      </c>
      <c r="H44" s="115">
        <v>15264744.050000001</v>
      </c>
      <c r="I44" s="112">
        <v>672.31</v>
      </c>
      <c r="J44" s="113">
        <v>568.38</v>
      </c>
      <c r="K44" s="114">
        <v>9423</v>
      </c>
      <c r="L44" s="115">
        <v>6163929.2800000003</v>
      </c>
      <c r="M44" s="112">
        <v>654.14</v>
      </c>
      <c r="N44" s="113">
        <v>534.94000000000005</v>
      </c>
      <c r="O44" s="114">
        <v>239</v>
      </c>
      <c r="P44" s="115">
        <v>187615.26</v>
      </c>
      <c r="Q44" s="112">
        <v>785</v>
      </c>
      <c r="R44" s="113">
        <v>795.24</v>
      </c>
      <c r="S44" s="114">
        <v>52944</v>
      </c>
      <c r="T44" s="250">
        <v>47043294.009999998</v>
      </c>
      <c r="U44" s="254">
        <v>888.55</v>
      </c>
      <c r="V44" s="256">
        <v>792.1</v>
      </c>
      <c r="W44" s="109">
        <v>3.93</v>
      </c>
    </row>
    <row r="45" spans="1:23" x14ac:dyDescent="0.3">
      <c r="A45" s="52">
        <v>5</v>
      </c>
      <c r="B45" s="112" t="s">
        <v>97</v>
      </c>
      <c r="C45" s="114">
        <v>102500</v>
      </c>
      <c r="D45" s="115">
        <v>114277016.81999999</v>
      </c>
      <c r="E45" s="112">
        <v>1114.9000000000001</v>
      </c>
      <c r="F45" s="113">
        <v>1044.17</v>
      </c>
      <c r="G45" s="114">
        <v>30339</v>
      </c>
      <c r="H45" s="115">
        <v>22115997.949999999</v>
      </c>
      <c r="I45" s="112">
        <v>728.96</v>
      </c>
      <c r="J45" s="113">
        <v>637.36</v>
      </c>
      <c r="K45" s="114">
        <v>9997</v>
      </c>
      <c r="L45" s="115">
        <v>6297455.3600000003</v>
      </c>
      <c r="M45" s="112">
        <v>629.92999999999995</v>
      </c>
      <c r="N45" s="113">
        <v>519.05999999999995</v>
      </c>
      <c r="O45" s="114">
        <v>244</v>
      </c>
      <c r="P45" s="115">
        <v>191797.53</v>
      </c>
      <c r="Q45" s="112">
        <v>786.06</v>
      </c>
      <c r="R45" s="113">
        <v>795.24</v>
      </c>
      <c r="S45" s="114">
        <v>143080</v>
      </c>
      <c r="T45" s="250">
        <v>142882267.66</v>
      </c>
      <c r="U45" s="254">
        <v>998.62</v>
      </c>
      <c r="V45" s="256">
        <v>899.07</v>
      </c>
      <c r="W45" s="109">
        <v>10.63</v>
      </c>
    </row>
    <row r="46" spans="1:23" x14ac:dyDescent="0.3">
      <c r="A46" s="52">
        <v>6</v>
      </c>
      <c r="B46" s="112" t="s">
        <v>98</v>
      </c>
      <c r="C46" s="114">
        <v>180077</v>
      </c>
      <c r="D46" s="115">
        <v>188673596.00999999</v>
      </c>
      <c r="E46" s="112">
        <v>1047.74</v>
      </c>
      <c r="F46" s="113">
        <v>948.14</v>
      </c>
      <c r="G46" s="114">
        <v>36582</v>
      </c>
      <c r="H46" s="115">
        <v>29271267.489999998</v>
      </c>
      <c r="I46" s="112">
        <v>800.15</v>
      </c>
      <c r="J46" s="113">
        <v>733.44</v>
      </c>
      <c r="K46" s="114">
        <v>9711</v>
      </c>
      <c r="L46" s="115">
        <v>6126196.7199999997</v>
      </c>
      <c r="M46" s="112">
        <v>630.85</v>
      </c>
      <c r="N46" s="113">
        <v>522.87</v>
      </c>
      <c r="O46" s="114">
        <v>2544</v>
      </c>
      <c r="P46" s="115">
        <v>1079265.33</v>
      </c>
      <c r="Q46" s="112">
        <v>424.24</v>
      </c>
      <c r="R46" s="113">
        <v>418.95</v>
      </c>
      <c r="S46" s="114">
        <v>228914</v>
      </c>
      <c r="T46" s="250">
        <v>225150325.55000001</v>
      </c>
      <c r="U46" s="254">
        <v>983.56</v>
      </c>
      <c r="V46" s="256">
        <v>867.09</v>
      </c>
      <c r="W46" s="109">
        <v>17</v>
      </c>
    </row>
    <row r="47" spans="1:23" x14ac:dyDescent="0.3">
      <c r="A47" s="52">
        <v>7</v>
      </c>
      <c r="B47" s="112" t="s">
        <v>99</v>
      </c>
      <c r="C47" s="114">
        <v>187333</v>
      </c>
      <c r="D47" s="115">
        <v>193781058.63999999</v>
      </c>
      <c r="E47" s="112">
        <v>1034.42</v>
      </c>
      <c r="F47" s="113">
        <v>914.14</v>
      </c>
      <c r="G47" s="114">
        <v>39575</v>
      </c>
      <c r="H47" s="115">
        <v>32474547.699999999</v>
      </c>
      <c r="I47" s="112">
        <v>820.58</v>
      </c>
      <c r="J47" s="113">
        <v>760.04</v>
      </c>
      <c r="K47" s="114">
        <v>7632</v>
      </c>
      <c r="L47" s="115">
        <v>4669067.04</v>
      </c>
      <c r="M47" s="112">
        <v>611.78</v>
      </c>
      <c r="N47" s="113">
        <v>527.01</v>
      </c>
      <c r="O47" s="114">
        <v>6363</v>
      </c>
      <c r="P47" s="115">
        <v>2450035.71</v>
      </c>
      <c r="Q47" s="112">
        <v>385.04</v>
      </c>
      <c r="R47" s="113">
        <v>418.95</v>
      </c>
      <c r="S47" s="114">
        <v>240903</v>
      </c>
      <c r="T47" s="250">
        <v>233374709.09</v>
      </c>
      <c r="U47" s="254">
        <v>968.75</v>
      </c>
      <c r="V47" s="256">
        <v>836.23</v>
      </c>
      <c r="W47" s="109">
        <v>17.89</v>
      </c>
    </row>
    <row r="48" spans="1:23" x14ac:dyDescent="0.3">
      <c r="A48" s="52">
        <v>8</v>
      </c>
      <c r="B48" s="112" t="s">
        <v>100</v>
      </c>
      <c r="C48" s="114">
        <v>162092</v>
      </c>
      <c r="D48" s="115">
        <v>162537203.69</v>
      </c>
      <c r="E48" s="112">
        <v>1002.75</v>
      </c>
      <c r="F48" s="113">
        <v>857.51</v>
      </c>
      <c r="G48" s="114">
        <v>52107</v>
      </c>
      <c r="H48" s="115">
        <v>42207480.32</v>
      </c>
      <c r="I48" s="112">
        <v>810.02</v>
      </c>
      <c r="J48" s="113">
        <v>737.63</v>
      </c>
      <c r="K48" s="114">
        <v>6681</v>
      </c>
      <c r="L48" s="115">
        <v>4031150.02</v>
      </c>
      <c r="M48" s="112">
        <v>603.38</v>
      </c>
      <c r="N48" s="113">
        <v>530.58000000000004</v>
      </c>
      <c r="O48" s="114">
        <v>4388</v>
      </c>
      <c r="P48" s="115">
        <v>1647518.76</v>
      </c>
      <c r="Q48" s="112">
        <v>375.46</v>
      </c>
      <c r="R48" s="113">
        <v>418.95</v>
      </c>
      <c r="S48" s="114">
        <v>225268</v>
      </c>
      <c r="T48" s="250">
        <v>210423352.78999999</v>
      </c>
      <c r="U48" s="254">
        <v>934.1</v>
      </c>
      <c r="V48" s="256">
        <v>793.55</v>
      </c>
      <c r="W48" s="109">
        <v>16.73</v>
      </c>
    </row>
    <row r="49" spans="1:23" x14ac:dyDescent="0.3">
      <c r="A49" s="52">
        <v>9</v>
      </c>
      <c r="B49" s="112" t="s">
        <v>101</v>
      </c>
      <c r="C49" s="114">
        <v>114988</v>
      </c>
      <c r="D49" s="115">
        <v>108764131.73999999</v>
      </c>
      <c r="E49" s="112">
        <v>945.87</v>
      </c>
      <c r="F49" s="113">
        <v>761.24</v>
      </c>
      <c r="G49" s="114">
        <v>46834</v>
      </c>
      <c r="H49" s="115">
        <v>37682838.509999998</v>
      </c>
      <c r="I49" s="112">
        <v>804.6</v>
      </c>
      <c r="J49" s="113">
        <v>720.2</v>
      </c>
      <c r="K49" s="114">
        <v>4879</v>
      </c>
      <c r="L49" s="115">
        <v>2945992.12</v>
      </c>
      <c r="M49" s="112">
        <v>603.80999999999995</v>
      </c>
      <c r="N49" s="113">
        <v>530.29999999999995</v>
      </c>
      <c r="O49" s="114">
        <v>1044</v>
      </c>
      <c r="P49" s="115">
        <v>416435.25</v>
      </c>
      <c r="Q49" s="112">
        <v>398.88</v>
      </c>
      <c r="R49" s="113">
        <v>331.96</v>
      </c>
      <c r="S49" s="114">
        <v>167745</v>
      </c>
      <c r="T49" s="250">
        <v>149809397.62</v>
      </c>
      <c r="U49" s="254">
        <v>893.08</v>
      </c>
      <c r="V49" s="256">
        <v>736.5</v>
      </c>
      <c r="W49" s="109">
        <v>12.46</v>
      </c>
    </row>
    <row r="50" spans="1:23" x14ac:dyDescent="0.3">
      <c r="A50" s="52">
        <v>10</v>
      </c>
      <c r="B50" s="112" t="s">
        <v>109</v>
      </c>
      <c r="C50" s="114">
        <v>93763</v>
      </c>
      <c r="D50" s="115">
        <v>85051068.989999995</v>
      </c>
      <c r="E50" s="112">
        <v>907.09</v>
      </c>
      <c r="F50" s="113">
        <v>695.17</v>
      </c>
      <c r="G50" s="114">
        <v>43682</v>
      </c>
      <c r="H50" s="115">
        <v>35255454.020000003</v>
      </c>
      <c r="I50" s="112">
        <v>807.09</v>
      </c>
      <c r="J50" s="113">
        <v>711.68</v>
      </c>
      <c r="K50" s="114">
        <v>3547</v>
      </c>
      <c r="L50" s="115">
        <v>2097102.65</v>
      </c>
      <c r="M50" s="112">
        <v>591.23</v>
      </c>
      <c r="N50" s="113">
        <v>477.75</v>
      </c>
      <c r="O50" s="114">
        <v>627</v>
      </c>
      <c r="P50" s="115">
        <v>247742.22</v>
      </c>
      <c r="Q50" s="112">
        <v>395.12</v>
      </c>
      <c r="R50" s="113">
        <v>239.4</v>
      </c>
      <c r="S50" s="114">
        <v>141619</v>
      </c>
      <c r="T50" s="250">
        <v>122651367.88</v>
      </c>
      <c r="U50" s="254">
        <v>866.07</v>
      </c>
      <c r="V50" s="256">
        <v>689.57</v>
      </c>
      <c r="W50" s="109">
        <v>10.52</v>
      </c>
    </row>
    <row r="51" spans="1:23" x14ac:dyDescent="0.3">
      <c r="A51" s="52">
        <v>11</v>
      </c>
      <c r="B51" s="112" t="s">
        <v>110</v>
      </c>
      <c r="C51" s="114">
        <v>42854</v>
      </c>
      <c r="D51" s="115">
        <v>37711654.049999997</v>
      </c>
      <c r="E51" s="112">
        <v>880</v>
      </c>
      <c r="F51" s="113">
        <v>626.91</v>
      </c>
      <c r="G51" s="114">
        <v>22514</v>
      </c>
      <c r="H51" s="115">
        <v>18607738.52</v>
      </c>
      <c r="I51" s="112">
        <v>826.5</v>
      </c>
      <c r="J51" s="113">
        <v>724.61</v>
      </c>
      <c r="K51" s="114">
        <v>1312</v>
      </c>
      <c r="L51" s="115">
        <v>804799.8</v>
      </c>
      <c r="M51" s="112">
        <v>613.41</v>
      </c>
      <c r="N51" s="113">
        <v>430.47</v>
      </c>
      <c r="O51" s="114">
        <v>252</v>
      </c>
      <c r="P51" s="115">
        <v>103704.47</v>
      </c>
      <c r="Q51" s="112">
        <v>411.53</v>
      </c>
      <c r="R51" s="113">
        <v>239.75</v>
      </c>
      <c r="S51" s="114">
        <v>66932</v>
      </c>
      <c r="T51" s="250">
        <v>57227896.840000004</v>
      </c>
      <c r="U51" s="254">
        <v>855.02</v>
      </c>
      <c r="V51" s="256">
        <v>662.12</v>
      </c>
      <c r="W51" s="109">
        <v>4.97</v>
      </c>
    </row>
    <row r="52" spans="1:23" ht="15" thickBot="1" x14ac:dyDescent="0.35">
      <c r="A52" s="262">
        <v>12</v>
      </c>
      <c r="B52" s="280" t="s">
        <v>111</v>
      </c>
      <c r="C52" s="247">
        <v>11280</v>
      </c>
      <c r="D52" s="337">
        <v>9448171.7899999991</v>
      </c>
      <c r="E52" s="248">
        <v>837.60388209219855</v>
      </c>
      <c r="F52" s="278">
        <v>563.91999999999996</v>
      </c>
      <c r="G52" s="247">
        <v>6786</v>
      </c>
      <c r="H52" s="337">
        <v>5658883.5900000008</v>
      </c>
      <c r="I52" s="248">
        <v>833.90562776304171</v>
      </c>
      <c r="J52" s="278">
        <v>718.97</v>
      </c>
      <c r="K52" s="247">
        <v>391</v>
      </c>
      <c r="L52" s="337">
        <v>250772.02</v>
      </c>
      <c r="M52" s="248">
        <v>641.36066496163676</v>
      </c>
      <c r="N52" s="278">
        <v>393.81</v>
      </c>
      <c r="O52" s="247">
        <v>68</v>
      </c>
      <c r="P52" s="337">
        <v>18176.189999999999</v>
      </c>
      <c r="Q52" s="248">
        <v>267.29691176470584</v>
      </c>
      <c r="R52" s="278">
        <v>192.21</v>
      </c>
      <c r="S52" s="247">
        <v>18525</v>
      </c>
      <c r="T52" s="337">
        <v>15376003.59</v>
      </c>
      <c r="U52" s="248">
        <v>830.0136890688259</v>
      </c>
      <c r="V52" s="275">
        <v>629.88</v>
      </c>
      <c r="W52" s="248">
        <v>1.3757022393684766</v>
      </c>
    </row>
    <row r="53" spans="1:23" ht="16.2" thickBot="1" x14ac:dyDescent="0.35">
      <c r="A53" s="339"/>
      <c r="B53" s="340" t="s">
        <v>527</v>
      </c>
      <c r="C53" s="118">
        <v>918439</v>
      </c>
      <c r="D53" s="119">
        <v>929621079.9799999</v>
      </c>
      <c r="E53" s="120">
        <v>1012.1750927170992</v>
      </c>
      <c r="F53" s="120">
        <v>890.19</v>
      </c>
      <c r="G53" s="118">
        <v>341808</v>
      </c>
      <c r="H53" s="119">
        <v>258037528.79000002</v>
      </c>
      <c r="I53" s="120">
        <v>754.91951267963304</v>
      </c>
      <c r="J53" s="120">
        <v>662.72</v>
      </c>
      <c r="K53" s="118">
        <v>68822</v>
      </c>
      <c r="L53" s="119">
        <v>42671723.379999995</v>
      </c>
      <c r="M53" s="120">
        <v>620.03027200604447</v>
      </c>
      <c r="N53" s="120">
        <v>521.03</v>
      </c>
      <c r="O53" s="118">
        <v>17516</v>
      </c>
      <c r="P53" s="119">
        <v>7733252.5099999998</v>
      </c>
      <c r="Q53" s="120">
        <v>441.49648949531854</v>
      </c>
      <c r="R53" s="120">
        <v>418.95</v>
      </c>
      <c r="S53" s="118">
        <v>1346585</v>
      </c>
      <c r="T53" s="119">
        <v>1238063584.6599998</v>
      </c>
      <c r="U53" s="120">
        <v>919.40990331839419</v>
      </c>
      <c r="V53" s="117">
        <v>779.85</v>
      </c>
      <c r="W53" s="111">
        <v>100</v>
      </c>
    </row>
    <row r="54" spans="1:23" x14ac:dyDescent="0.3">
      <c r="C54" s="8"/>
      <c r="D54" s="9"/>
    </row>
    <row r="55" spans="1:23" x14ac:dyDescent="0.3">
      <c r="C55" s="8"/>
      <c r="D55" s="15"/>
    </row>
    <row r="56" spans="1:23" x14ac:dyDescent="0.3">
      <c r="C56" s="8"/>
      <c r="E56" s="8"/>
      <c r="F56" s="8"/>
    </row>
    <row r="57" spans="1:23" x14ac:dyDescent="0.3">
      <c r="B57" s="8"/>
      <c r="C57" s="8"/>
      <c r="D57" s="8"/>
      <c r="G57" s="8"/>
      <c r="H57" s="8"/>
    </row>
    <row r="58" spans="1:23" x14ac:dyDescent="0.3">
      <c r="B58" s="8"/>
      <c r="C58" s="8"/>
      <c r="D58" s="8"/>
      <c r="E58" s="8"/>
    </row>
    <row r="59" spans="1:23" x14ac:dyDescent="0.3">
      <c r="B59" s="8"/>
      <c r="C59" s="8"/>
      <c r="D59" s="8"/>
    </row>
    <row r="60" spans="1:23" x14ac:dyDescent="0.3">
      <c r="C60" s="8"/>
      <c r="D60" s="8"/>
      <c r="I60" s="8"/>
    </row>
    <row r="61" spans="1:23" x14ac:dyDescent="0.3">
      <c r="C61" s="8"/>
      <c r="D61" s="8"/>
    </row>
    <row r="62" spans="1:23" x14ac:dyDescent="0.3">
      <c r="C62" s="8"/>
    </row>
    <row r="63" spans="1:23" x14ac:dyDescent="0.3">
      <c r="C63" s="8"/>
      <c r="I63" s="8"/>
    </row>
    <row r="64" spans="1:23" x14ac:dyDescent="0.3">
      <c r="C64" s="8"/>
    </row>
    <row r="67" spans="4:5" x14ac:dyDescent="0.3">
      <c r="E67" s="8"/>
    </row>
    <row r="75" spans="4:5" x14ac:dyDescent="0.3">
      <c r="D75" s="8"/>
    </row>
  </sheetData>
  <mergeCells count="24">
    <mergeCell ref="A37:W37"/>
    <mergeCell ref="A39:A40"/>
    <mergeCell ref="B39:B40"/>
    <mergeCell ref="C39:F39"/>
    <mergeCell ref="G39:J39"/>
    <mergeCell ref="K39:N39"/>
    <mergeCell ref="O39:R39"/>
    <mergeCell ref="S39:W39"/>
    <mergeCell ref="A19:W19"/>
    <mergeCell ref="A21:A22"/>
    <mergeCell ref="B21:B22"/>
    <mergeCell ref="C21:F21"/>
    <mergeCell ref="G21:J21"/>
    <mergeCell ref="K21:N21"/>
    <mergeCell ref="O21:R21"/>
    <mergeCell ref="S21:W21"/>
    <mergeCell ref="A1:W1"/>
    <mergeCell ref="A3:A4"/>
    <mergeCell ref="B3:B4"/>
    <mergeCell ref="C3:F3"/>
    <mergeCell ref="G3:J3"/>
    <mergeCell ref="K3:N3"/>
    <mergeCell ref="O3:R3"/>
    <mergeCell ref="S3:W3"/>
  </mergeCell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0"/>
  </sheetPr>
  <dimension ref="A1:L8"/>
  <sheetViews>
    <sheetView workbookViewId="0">
      <selection sqref="A1:L1"/>
    </sheetView>
  </sheetViews>
  <sheetFormatPr defaultRowHeight="14.4" x14ac:dyDescent="0.3"/>
  <cols>
    <col min="1" max="1" width="4.6640625" style="64" customWidth="1"/>
    <col min="2" max="2" width="9.6640625" customWidth="1"/>
    <col min="3" max="3" width="26" customWidth="1"/>
    <col min="4" max="4" width="16.33203125" customWidth="1"/>
    <col min="5" max="5" width="16.6640625" customWidth="1"/>
    <col min="6" max="6" width="12.6640625" style="9" customWidth="1"/>
    <col min="7" max="7" width="14.5546875" customWidth="1"/>
    <col min="8" max="8" width="11.6640625" customWidth="1"/>
    <col min="9" max="9" width="12.6640625" customWidth="1"/>
    <col min="10" max="10" width="12" customWidth="1"/>
    <col min="11" max="11" width="11.5546875" customWidth="1"/>
    <col min="12" max="12" width="15.88671875" customWidth="1"/>
  </cols>
  <sheetData>
    <row r="1" spans="1:12" s="42" customFormat="1" ht="15.75" customHeight="1" x14ac:dyDescent="0.3">
      <c r="A1" s="426" t="s">
        <v>709</v>
      </c>
      <c r="B1" s="426"/>
      <c r="C1" s="426"/>
      <c r="D1" s="426"/>
      <c r="E1" s="426"/>
      <c r="F1" s="426"/>
      <c r="G1" s="426"/>
      <c r="H1" s="426"/>
      <c r="I1" s="426"/>
      <c r="J1" s="426"/>
      <c r="K1" s="426"/>
      <c r="L1" s="426"/>
    </row>
    <row r="2" spans="1:12" ht="15.75" customHeight="1" thickBot="1" x14ac:dyDescent="0.35"/>
    <row r="3" spans="1:12" x14ac:dyDescent="0.3">
      <c r="A3" s="422" t="s">
        <v>17</v>
      </c>
      <c r="B3" s="494" t="s">
        <v>419</v>
      </c>
      <c r="C3" s="424" t="s">
        <v>418</v>
      </c>
      <c r="D3" s="424" t="s">
        <v>5</v>
      </c>
      <c r="E3" s="424"/>
      <c r="F3" s="424" t="s">
        <v>6</v>
      </c>
      <c r="G3" s="424"/>
      <c r="H3" s="424" t="s">
        <v>45</v>
      </c>
      <c r="I3" s="424"/>
      <c r="J3" s="424" t="s">
        <v>8</v>
      </c>
      <c r="K3" s="424"/>
      <c r="L3" s="427" t="s">
        <v>491</v>
      </c>
    </row>
    <row r="4" spans="1:12" ht="15" thickBot="1" x14ac:dyDescent="0.35">
      <c r="A4" s="423"/>
      <c r="B4" s="495"/>
      <c r="C4" s="425"/>
      <c r="D4" s="379" t="s">
        <v>1</v>
      </c>
      <c r="E4" s="378" t="s">
        <v>50</v>
      </c>
      <c r="F4" s="379" t="s">
        <v>1</v>
      </c>
      <c r="G4" s="378" t="s">
        <v>50</v>
      </c>
      <c r="H4" s="379" t="s">
        <v>1</v>
      </c>
      <c r="I4" s="378" t="s">
        <v>50</v>
      </c>
      <c r="J4" s="379" t="s">
        <v>1</v>
      </c>
      <c r="K4" s="378" t="s">
        <v>50</v>
      </c>
      <c r="L4" s="428"/>
    </row>
    <row r="5" spans="1:12" x14ac:dyDescent="0.3">
      <c r="A5" s="384">
        <v>1</v>
      </c>
      <c r="B5" s="385" t="s">
        <v>500</v>
      </c>
      <c r="C5" s="385" t="s">
        <v>501</v>
      </c>
      <c r="D5" s="385" t="s">
        <v>430</v>
      </c>
      <c r="E5" s="385" t="s">
        <v>430</v>
      </c>
      <c r="F5" s="386">
        <v>68</v>
      </c>
      <c r="G5" s="387">
        <v>48864.71</v>
      </c>
      <c r="H5" s="385" t="s">
        <v>430</v>
      </c>
      <c r="I5" s="387" t="s">
        <v>430</v>
      </c>
      <c r="J5" s="385" t="s">
        <v>430</v>
      </c>
      <c r="K5" s="385" t="s">
        <v>430</v>
      </c>
      <c r="L5" s="388">
        <v>68</v>
      </c>
    </row>
    <row r="6" spans="1:12" x14ac:dyDescent="0.3">
      <c r="A6" s="389">
        <v>2</v>
      </c>
      <c r="B6" s="263" t="s">
        <v>606</v>
      </c>
      <c r="C6" s="263" t="s">
        <v>416</v>
      </c>
      <c r="D6" s="263" t="s">
        <v>430</v>
      </c>
      <c r="E6" s="263" t="s">
        <v>430</v>
      </c>
      <c r="F6" s="247">
        <v>1</v>
      </c>
      <c r="G6" s="248">
        <v>533.34</v>
      </c>
      <c r="H6" s="263" t="s">
        <v>430</v>
      </c>
      <c r="I6" s="248" t="s">
        <v>430</v>
      </c>
      <c r="J6" s="263" t="s">
        <v>430</v>
      </c>
      <c r="K6" s="263" t="s">
        <v>430</v>
      </c>
      <c r="L6" s="263">
        <v>1</v>
      </c>
    </row>
    <row r="7" spans="1:12" x14ac:dyDescent="0.3">
      <c r="A7" s="35">
        <v>3</v>
      </c>
      <c r="B7" s="7" t="s">
        <v>403</v>
      </c>
      <c r="C7" s="7" t="s">
        <v>555</v>
      </c>
      <c r="D7" s="7" t="s">
        <v>430</v>
      </c>
      <c r="E7" s="7" t="s">
        <v>430</v>
      </c>
      <c r="F7" s="6">
        <v>28</v>
      </c>
      <c r="G7" s="22">
        <v>2555.27</v>
      </c>
      <c r="H7" s="7" t="s">
        <v>430</v>
      </c>
      <c r="I7" s="7" t="s">
        <v>430</v>
      </c>
      <c r="J7" s="7" t="s">
        <v>430</v>
      </c>
      <c r="K7" s="7" t="s">
        <v>430</v>
      </c>
      <c r="L7" s="7">
        <v>28</v>
      </c>
    </row>
    <row r="8" spans="1:12" ht="15" thickBot="1" x14ac:dyDescent="0.35">
      <c r="A8" s="390">
        <v>4</v>
      </c>
      <c r="B8" s="93" t="s">
        <v>298</v>
      </c>
      <c r="C8" s="93" t="s">
        <v>490</v>
      </c>
      <c r="D8" s="93" t="s">
        <v>430</v>
      </c>
      <c r="E8" s="93" t="s">
        <v>430</v>
      </c>
      <c r="F8" s="496">
        <v>3</v>
      </c>
      <c r="G8" s="214">
        <v>90.69</v>
      </c>
      <c r="H8" s="93" t="s">
        <v>430</v>
      </c>
      <c r="I8" s="93" t="s">
        <v>430</v>
      </c>
      <c r="J8" s="93" t="s">
        <v>430</v>
      </c>
      <c r="K8" s="93" t="s">
        <v>430</v>
      </c>
      <c r="L8" s="93">
        <v>3</v>
      </c>
    </row>
  </sheetData>
  <mergeCells count="9">
    <mergeCell ref="A1:L1"/>
    <mergeCell ref="J3:K3"/>
    <mergeCell ref="L3:L4"/>
    <mergeCell ref="A3:A4"/>
    <mergeCell ref="B3:B4"/>
    <mergeCell ref="C3:C4"/>
    <mergeCell ref="D3:E3"/>
    <mergeCell ref="H3:I3"/>
    <mergeCell ref="F3:G3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ignoredErrors>
    <ignoredError sqref="B5:B8" numberStoredAsText="1"/>
  </ignoredError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theme="0"/>
  </sheetPr>
  <dimension ref="A1:L14"/>
  <sheetViews>
    <sheetView workbookViewId="0">
      <selection activeCell="D23" sqref="D23"/>
    </sheetView>
  </sheetViews>
  <sheetFormatPr defaultColWidth="9.109375" defaultRowHeight="14.4" x14ac:dyDescent="0.3"/>
  <cols>
    <col min="1" max="1" width="4.6640625" customWidth="1"/>
    <col min="2" max="2" width="9.6640625" customWidth="1"/>
    <col min="3" max="3" width="22" bestFit="1" customWidth="1"/>
    <col min="4" max="4" width="14.44140625" style="8" customWidth="1"/>
    <col min="5" max="5" width="14.5546875" style="8" customWidth="1"/>
    <col min="6" max="6" width="13.6640625" style="9" customWidth="1"/>
    <col min="7" max="7" width="13.88671875" customWidth="1"/>
    <col min="8" max="8" width="13.5546875" customWidth="1"/>
    <col min="9" max="9" width="13.109375" customWidth="1"/>
    <col min="10" max="10" width="12" customWidth="1"/>
    <col min="11" max="11" width="12.44140625" customWidth="1"/>
    <col min="12" max="12" width="17.44140625" customWidth="1"/>
  </cols>
  <sheetData>
    <row r="1" spans="1:12" ht="16.5" customHeight="1" x14ac:dyDescent="0.3">
      <c r="A1" s="426" t="s">
        <v>710</v>
      </c>
      <c r="B1" s="426"/>
      <c r="C1" s="426"/>
      <c r="D1" s="426"/>
      <c r="E1" s="426"/>
      <c r="F1" s="426"/>
      <c r="G1" s="426"/>
      <c r="H1" s="426"/>
      <c r="I1" s="426"/>
      <c r="J1" s="426"/>
      <c r="K1" s="426"/>
      <c r="L1" s="426"/>
    </row>
    <row r="2" spans="1:12" ht="15" thickBot="1" x14ac:dyDescent="0.35"/>
    <row r="3" spans="1:12" ht="22.5" customHeight="1" x14ac:dyDescent="0.3">
      <c r="A3" s="422" t="s">
        <v>17</v>
      </c>
      <c r="B3" s="424" t="s">
        <v>419</v>
      </c>
      <c r="C3" s="424" t="s">
        <v>418</v>
      </c>
      <c r="D3" s="424" t="s">
        <v>5</v>
      </c>
      <c r="E3" s="424"/>
      <c r="F3" s="424" t="s">
        <v>6</v>
      </c>
      <c r="G3" s="424"/>
      <c r="H3" s="424" t="s">
        <v>45</v>
      </c>
      <c r="I3" s="424"/>
      <c r="J3" s="424" t="s">
        <v>8</v>
      </c>
      <c r="K3" s="424"/>
      <c r="L3" s="427" t="s">
        <v>491</v>
      </c>
    </row>
    <row r="4" spans="1:12" ht="24" customHeight="1" thickBot="1" x14ac:dyDescent="0.35">
      <c r="A4" s="423"/>
      <c r="B4" s="425"/>
      <c r="C4" s="425"/>
      <c r="D4" s="379" t="s">
        <v>1</v>
      </c>
      <c r="E4" s="378" t="s">
        <v>50</v>
      </c>
      <c r="F4" s="379" t="s">
        <v>1</v>
      </c>
      <c r="G4" s="378" t="s">
        <v>50</v>
      </c>
      <c r="H4" s="379" t="s">
        <v>1</v>
      </c>
      <c r="I4" s="378" t="s">
        <v>50</v>
      </c>
      <c r="J4" s="379" t="s">
        <v>1</v>
      </c>
      <c r="K4" s="378" t="s">
        <v>50</v>
      </c>
      <c r="L4" s="428"/>
    </row>
    <row r="5" spans="1:12" x14ac:dyDescent="0.3">
      <c r="A5" s="371">
        <v>1</v>
      </c>
      <c r="B5" s="372" t="s">
        <v>500</v>
      </c>
      <c r="C5" s="373" t="s">
        <v>501</v>
      </c>
      <c r="D5" s="374">
        <v>5309</v>
      </c>
      <c r="E5" s="375">
        <v>3625165.08</v>
      </c>
      <c r="F5" s="376">
        <v>2246</v>
      </c>
      <c r="G5" s="375">
        <v>1262018.6399999999</v>
      </c>
      <c r="H5" s="374">
        <v>875</v>
      </c>
      <c r="I5" s="375">
        <v>570754.67000000004</v>
      </c>
      <c r="J5" s="374">
        <v>1024</v>
      </c>
      <c r="K5" s="375">
        <v>1246771.46</v>
      </c>
      <c r="L5" s="377">
        <v>9454</v>
      </c>
    </row>
    <row r="6" spans="1:12" x14ac:dyDescent="0.3">
      <c r="A6" s="52">
        <v>2</v>
      </c>
      <c r="B6" s="78" t="s">
        <v>606</v>
      </c>
      <c r="C6" s="79" t="s">
        <v>416</v>
      </c>
      <c r="D6" s="17">
        <v>379</v>
      </c>
      <c r="E6" s="18">
        <v>391637.03</v>
      </c>
      <c r="F6" s="84">
        <v>202</v>
      </c>
      <c r="G6" s="18">
        <v>137126.09</v>
      </c>
      <c r="H6" s="17">
        <v>23</v>
      </c>
      <c r="I6" s="18">
        <v>18557.52</v>
      </c>
      <c r="J6" s="17">
        <v>1</v>
      </c>
      <c r="K6" s="18">
        <v>200</v>
      </c>
      <c r="L6" s="130">
        <v>605</v>
      </c>
    </row>
    <row r="7" spans="1:12" x14ac:dyDescent="0.3">
      <c r="A7" s="52">
        <v>3</v>
      </c>
      <c r="B7" s="78" t="s">
        <v>587</v>
      </c>
      <c r="C7" s="79" t="s">
        <v>588</v>
      </c>
      <c r="D7" s="17">
        <v>90</v>
      </c>
      <c r="E7" s="18">
        <v>35446.019999999997</v>
      </c>
      <c r="F7" s="84" t="s">
        <v>430</v>
      </c>
      <c r="G7" s="18" t="s">
        <v>430</v>
      </c>
      <c r="H7" s="17" t="s">
        <v>430</v>
      </c>
      <c r="I7" s="18" t="s">
        <v>430</v>
      </c>
      <c r="J7" s="17">
        <v>53</v>
      </c>
      <c r="K7" s="18">
        <v>20219.91</v>
      </c>
      <c r="L7" s="130">
        <v>143</v>
      </c>
    </row>
    <row r="8" spans="1:12" x14ac:dyDescent="0.3">
      <c r="A8" s="52">
        <v>4</v>
      </c>
      <c r="B8" s="78" t="s">
        <v>412</v>
      </c>
      <c r="C8" s="79" t="s">
        <v>492</v>
      </c>
      <c r="D8" s="17">
        <v>5</v>
      </c>
      <c r="E8" s="18">
        <v>5152.75</v>
      </c>
      <c r="F8" s="84">
        <v>4</v>
      </c>
      <c r="G8" s="18">
        <v>3856.86</v>
      </c>
      <c r="H8" s="17" t="s">
        <v>430</v>
      </c>
      <c r="I8" s="18" t="s">
        <v>430</v>
      </c>
      <c r="J8" s="17" t="s">
        <v>430</v>
      </c>
      <c r="K8" s="18" t="s">
        <v>430</v>
      </c>
      <c r="L8" s="130">
        <v>9</v>
      </c>
    </row>
    <row r="9" spans="1:12" x14ac:dyDescent="0.3">
      <c r="A9" s="52">
        <v>5</v>
      </c>
      <c r="B9" s="78" t="s">
        <v>403</v>
      </c>
      <c r="C9" s="79" t="s">
        <v>555</v>
      </c>
      <c r="D9" s="17">
        <v>2461</v>
      </c>
      <c r="E9" s="18">
        <v>434760.07</v>
      </c>
      <c r="F9" s="84">
        <v>1197</v>
      </c>
      <c r="G9" s="18">
        <v>144385.75</v>
      </c>
      <c r="H9" s="17">
        <v>282</v>
      </c>
      <c r="I9" s="18">
        <v>39348.33</v>
      </c>
      <c r="J9" s="17" t="s">
        <v>430</v>
      </c>
      <c r="K9" s="18" t="s">
        <v>430</v>
      </c>
      <c r="L9" s="130">
        <v>3940</v>
      </c>
    </row>
    <row r="10" spans="1:12" ht="15" thickBot="1" x14ac:dyDescent="0.35">
      <c r="A10" s="367">
        <v>6</v>
      </c>
      <c r="B10" s="342" t="s">
        <v>298</v>
      </c>
      <c r="C10" s="368" t="s">
        <v>490</v>
      </c>
      <c r="D10" s="243">
        <v>663</v>
      </c>
      <c r="E10" s="194">
        <v>60534.54</v>
      </c>
      <c r="F10" s="369">
        <v>327</v>
      </c>
      <c r="G10" s="194">
        <v>22894.32</v>
      </c>
      <c r="H10" s="243" t="s">
        <v>430</v>
      </c>
      <c r="I10" s="194" t="s">
        <v>430</v>
      </c>
      <c r="J10" s="243" t="s">
        <v>430</v>
      </c>
      <c r="K10" s="194" t="s">
        <v>430</v>
      </c>
      <c r="L10" s="370">
        <v>990</v>
      </c>
    </row>
    <row r="11" spans="1:12" x14ac:dyDescent="0.3">
      <c r="A11" s="341"/>
      <c r="B11" s="303"/>
      <c r="C11" s="303"/>
      <c r="D11" s="304"/>
      <c r="E11" s="305"/>
      <c r="F11" s="304"/>
      <c r="G11" s="305"/>
      <c r="H11" s="304"/>
      <c r="I11" s="305"/>
      <c r="J11" s="304"/>
      <c r="K11" s="305"/>
      <c r="L11" s="304"/>
    </row>
    <row r="12" spans="1:12" x14ac:dyDescent="0.3">
      <c r="A12" s="303"/>
      <c r="B12" s="303"/>
      <c r="C12" s="303"/>
      <c r="D12" s="304"/>
      <c r="E12" s="305"/>
      <c r="F12" s="304"/>
      <c r="G12" s="305"/>
      <c r="H12" s="304"/>
      <c r="I12" s="305"/>
      <c r="J12" s="304"/>
      <c r="K12" s="305"/>
      <c r="L12" s="304"/>
    </row>
    <row r="13" spans="1:12" x14ac:dyDescent="0.3">
      <c r="A13" s="303"/>
      <c r="B13" s="303"/>
      <c r="C13" s="303"/>
      <c r="D13" s="304"/>
      <c r="E13" s="305"/>
      <c r="F13" s="304"/>
      <c r="G13" s="305"/>
      <c r="H13" s="304"/>
      <c r="I13" s="305"/>
      <c r="J13" s="304"/>
      <c r="K13" s="305"/>
      <c r="L13" s="304"/>
    </row>
    <row r="14" spans="1:12" x14ac:dyDescent="0.3">
      <c r="A14" s="303"/>
      <c r="B14" s="303"/>
      <c r="C14" s="303"/>
      <c r="D14" s="304"/>
      <c r="E14" s="305"/>
      <c r="F14" s="304"/>
      <c r="G14" s="305"/>
      <c r="H14" s="304"/>
      <c r="I14" s="305"/>
      <c r="J14" s="304"/>
      <c r="K14" s="305"/>
      <c r="L14" s="304"/>
    </row>
  </sheetData>
  <mergeCells count="9">
    <mergeCell ref="A3:A4"/>
    <mergeCell ref="B3:B4"/>
    <mergeCell ref="C3:C4"/>
    <mergeCell ref="A1:L1"/>
    <mergeCell ref="L3:L4"/>
    <mergeCell ref="D3:E3"/>
    <mergeCell ref="H3:I3"/>
    <mergeCell ref="J3:K3"/>
    <mergeCell ref="F3:G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ignoredErrors>
    <ignoredError sqref="B5:B10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0"/>
  </sheetPr>
  <dimension ref="A1:R12"/>
  <sheetViews>
    <sheetView workbookViewId="0">
      <selection activeCell="B21" sqref="B21"/>
    </sheetView>
  </sheetViews>
  <sheetFormatPr defaultRowHeight="14.4" x14ac:dyDescent="0.3"/>
  <cols>
    <col min="1" max="1" width="4.5546875" customWidth="1"/>
    <col min="2" max="2" width="18" customWidth="1"/>
    <col min="3" max="3" width="10.109375" bestFit="1" customWidth="1"/>
    <col min="4" max="4" width="14.5546875" bestFit="1" customWidth="1"/>
    <col min="5" max="5" width="15.88671875" customWidth="1"/>
    <col min="6" max="6" width="8.44140625" bestFit="1" customWidth="1"/>
    <col min="7" max="7" width="14.109375" customWidth="1"/>
    <col min="8" max="8" width="13.44140625" customWidth="1"/>
    <col min="9" max="9" width="8.44140625" bestFit="1" customWidth="1"/>
    <col min="10" max="10" width="14.5546875" bestFit="1" customWidth="1"/>
    <col min="11" max="11" width="13.6640625" customWidth="1"/>
    <col min="12" max="12" width="12.6640625" bestFit="1" customWidth="1"/>
    <col min="13" max="13" width="14.33203125" customWidth="1"/>
    <col min="14" max="14" width="14.6640625" customWidth="1"/>
    <col min="15" max="15" width="10.33203125" customWidth="1"/>
    <col min="16" max="16" width="16" customWidth="1"/>
    <col min="17" max="17" width="15.88671875" customWidth="1"/>
    <col min="18" max="18" width="13.109375" customWidth="1"/>
  </cols>
  <sheetData>
    <row r="1" spans="1:18" ht="15.6" x14ac:dyDescent="0.3">
      <c r="A1" s="426" t="s">
        <v>708</v>
      </c>
      <c r="B1" s="426"/>
      <c r="C1" s="426"/>
      <c r="D1" s="426"/>
      <c r="E1" s="426"/>
      <c r="F1" s="426"/>
      <c r="G1" s="426"/>
      <c r="H1" s="426"/>
      <c r="I1" s="426"/>
      <c r="J1" s="426"/>
      <c r="K1" s="426"/>
      <c r="L1" s="426"/>
      <c r="M1" s="426"/>
      <c r="N1" s="426"/>
      <c r="O1" s="426"/>
      <c r="P1" s="426"/>
      <c r="Q1" s="426"/>
      <c r="R1" s="426"/>
    </row>
    <row r="2" spans="1:18" ht="15" thickBot="1" x14ac:dyDescent="0.35"/>
    <row r="3" spans="1:18" ht="16.5" customHeight="1" thickBot="1" x14ac:dyDescent="0.35">
      <c r="A3" s="460" t="s">
        <v>17</v>
      </c>
      <c r="B3" s="460" t="s">
        <v>418</v>
      </c>
      <c r="C3" s="462" t="s">
        <v>5</v>
      </c>
      <c r="D3" s="463"/>
      <c r="E3" s="464"/>
      <c r="F3" s="462" t="s">
        <v>6</v>
      </c>
      <c r="G3" s="463"/>
      <c r="H3" s="464"/>
      <c r="I3" s="462" t="s">
        <v>45</v>
      </c>
      <c r="J3" s="463"/>
      <c r="K3" s="464"/>
      <c r="L3" s="462" t="s">
        <v>8</v>
      </c>
      <c r="M3" s="463"/>
      <c r="N3" s="464"/>
      <c r="O3" s="457" t="s">
        <v>491</v>
      </c>
      <c r="P3" s="457" t="s">
        <v>572</v>
      </c>
      <c r="Q3" s="457" t="s">
        <v>573</v>
      </c>
      <c r="R3" s="457" t="s">
        <v>580</v>
      </c>
    </row>
    <row r="4" spans="1:18" ht="47.4" thickBot="1" x14ac:dyDescent="0.35">
      <c r="A4" s="461"/>
      <c r="B4" s="461"/>
      <c r="C4" s="89" t="s">
        <v>1</v>
      </c>
      <c r="D4" s="187" t="s">
        <v>578</v>
      </c>
      <c r="E4" s="188" t="s">
        <v>579</v>
      </c>
      <c r="F4" s="89" t="s">
        <v>1</v>
      </c>
      <c r="G4" s="187" t="s">
        <v>578</v>
      </c>
      <c r="H4" s="188" t="s">
        <v>579</v>
      </c>
      <c r="I4" s="89" t="s">
        <v>1</v>
      </c>
      <c r="J4" s="187" t="s">
        <v>578</v>
      </c>
      <c r="K4" s="188" t="s">
        <v>579</v>
      </c>
      <c r="L4" s="89" t="s">
        <v>1</v>
      </c>
      <c r="M4" s="187" t="s">
        <v>578</v>
      </c>
      <c r="N4" s="188" t="s">
        <v>579</v>
      </c>
      <c r="O4" s="458"/>
      <c r="P4" s="458"/>
      <c r="Q4" s="458"/>
      <c r="R4" s="459"/>
    </row>
    <row r="5" spans="1:18" x14ac:dyDescent="0.3">
      <c r="A5" s="176">
        <v>1</v>
      </c>
      <c r="B5" s="132" t="s">
        <v>501</v>
      </c>
      <c r="C5" s="227">
        <v>4216</v>
      </c>
      <c r="D5" s="90">
        <v>21681155.530000001</v>
      </c>
      <c r="E5" s="90">
        <v>6003567</v>
      </c>
      <c r="F5" s="132">
        <v>409</v>
      </c>
      <c r="G5" s="90">
        <v>847544.89</v>
      </c>
      <c r="H5" s="90">
        <v>331115.94</v>
      </c>
      <c r="I5" s="132">
        <v>1266</v>
      </c>
      <c r="J5" s="90">
        <v>966022.96</v>
      </c>
      <c r="K5" s="90">
        <v>787692.53</v>
      </c>
      <c r="L5" s="132">
        <v>156</v>
      </c>
      <c r="M5" s="90">
        <v>768416.37</v>
      </c>
      <c r="N5" s="90">
        <v>131976</v>
      </c>
      <c r="O5" s="227">
        <v>6047</v>
      </c>
      <c r="P5" s="90">
        <v>24263139.75</v>
      </c>
      <c r="Q5" s="90">
        <v>7254351.4699999997</v>
      </c>
      <c r="R5" s="91">
        <v>1199.6600000000001</v>
      </c>
    </row>
    <row r="6" spans="1:18" x14ac:dyDescent="0.3">
      <c r="A6" s="177">
        <v>2</v>
      </c>
      <c r="B6" s="7" t="s">
        <v>416</v>
      </c>
      <c r="C6" s="6">
        <v>517</v>
      </c>
      <c r="D6" s="22">
        <v>1231082.74</v>
      </c>
      <c r="E6" s="22">
        <v>776362.14</v>
      </c>
      <c r="F6" s="7">
        <v>38</v>
      </c>
      <c r="G6" s="22">
        <v>105641.62</v>
      </c>
      <c r="H6" s="22">
        <v>21750.57</v>
      </c>
      <c r="I6" s="7">
        <v>38</v>
      </c>
      <c r="J6" s="22">
        <v>58025.07</v>
      </c>
      <c r="K6" s="7">
        <v>44674.15</v>
      </c>
      <c r="L6" s="7">
        <v>3</v>
      </c>
      <c r="M6" s="22" t="s">
        <v>430</v>
      </c>
      <c r="N6" s="7">
        <v>600</v>
      </c>
      <c r="O6" s="6">
        <v>596</v>
      </c>
      <c r="P6" s="22">
        <v>1394749.43</v>
      </c>
      <c r="Q6" s="22">
        <v>843386.86</v>
      </c>
      <c r="R6" s="92">
        <v>1415.08</v>
      </c>
    </row>
    <row r="7" spans="1:18" ht="15" thickBot="1" x14ac:dyDescent="0.35">
      <c r="A7" s="413">
        <v>3</v>
      </c>
      <c r="B7" s="263" t="s">
        <v>555</v>
      </c>
      <c r="C7" s="247">
        <v>835</v>
      </c>
      <c r="D7" s="248" t="s">
        <v>430</v>
      </c>
      <c r="E7" s="248">
        <v>276093.02</v>
      </c>
      <c r="F7" s="263">
        <v>39</v>
      </c>
      <c r="G7" s="248" t="s">
        <v>430</v>
      </c>
      <c r="H7" s="248">
        <v>6290</v>
      </c>
      <c r="I7" s="263">
        <v>48</v>
      </c>
      <c r="J7" s="248" t="s">
        <v>430</v>
      </c>
      <c r="K7" s="248">
        <v>12341.69</v>
      </c>
      <c r="L7" s="263" t="s">
        <v>430</v>
      </c>
      <c r="M7" s="263" t="s">
        <v>430</v>
      </c>
      <c r="N7" s="263" t="s">
        <v>430</v>
      </c>
      <c r="O7" s="247">
        <v>922</v>
      </c>
      <c r="P7" s="248" t="s">
        <v>430</v>
      </c>
      <c r="Q7" s="248">
        <v>294724.71000000002</v>
      </c>
      <c r="R7" s="414">
        <v>319.66000000000003</v>
      </c>
    </row>
    <row r="8" spans="1:18" ht="15" thickBot="1" x14ac:dyDescent="0.35">
      <c r="A8" s="412"/>
      <c r="B8" s="410" t="s">
        <v>527</v>
      </c>
      <c r="C8" s="415">
        <f t="shared" ref="C8:Q8" si="0">SUM(C5:C7)</f>
        <v>5568</v>
      </c>
      <c r="D8" s="411">
        <f t="shared" si="0"/>
        <v>22912238.27</v>
      </c>
      <c r="E8" s="409">
        <f t="shared" si="0"/>
        <v>7056022.1600000001</v>
      </c>
      <c r="F8" s="409">
        <f t="shared" si="0"/>
        <v>486</v>
      </c>
      <c r="G8" s="411">
        <f t="shared" si="0"/>
        <v>953186.51</v>
      </c>
      <c r="H8" s="409">
        <f t="shared" si="0"/>
        <v>359156.51</v>
      </c>
      <c r="I8" s="409">
        <f t="shared" si="0"/>
        <v>1352</v>
      </c>
      <c r="J8" s="411">
        <f t="shared" si="0"/>
        <v>1024048.0299999999</v>
      </c>
      <c r="K8" s="409">
        <f t="shared" si="0"/>
        <v>844708.37</v>
      </c>
      <c r="L8" s="409">
        <f t="shared" si="0"/>
        <v>159</v>
      </c>
      <c r="M8" s="411">
        <f t="shared" si="0"/>
        <v>768416.37</v>
      </c>
      <c r="N8" s="409">
        <f t="shared" si="0"/>
        <v>132576</v>
      </c>
      <c r="O8" s="409">
        <f t="shared" si="0"/>
        <v>7565</v>
      </c>
      <c r="P8" s="411">
        <f t="shared" si="0"/>
        <v>25657889.18</v>
      </c>
      <c r="Q8" s="417">
        <f t="shared" si="0"/>
        <v>8392463.040000001</v>
      </c>
      <c r="R8" s="416"/>
    </row>
    <row r="9" spans="1:18" x14ac:dyDescent="0.3">
      <c r="O9" s="8"/>
      <c r="P9" s="9"/>
      <c r="Q9" s="9"/>
    </row>
    <row r="12" spans="1:18" x14ac:dyDescent="0.3">
      <c r="C12" s="8"/>
      <c r="D12" s="9"/>
      <c r="E12" s="9"/>
    </row>
  </sheetData>
  <mergeCells count="11">
    <mergeCell ref="A1:R1"/>
    <mergeCell ref="Q3:Q4"/>
    <mergeCell ref="R3:R4"/>
    <mergeCell ref="A3:A4"/>
    <mergeCell ref="B3:B4"/>
    <mergeCell ref="C3:E3"/>
    <mergeCell ref="F3:H3"/>
    <mergeCell ref="I3:K3"/>
    <mergeCell ref="L3:N3"/>
    <mergeCell ref="O3:O4"/>
    <mergeCell ref="P3:P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0"/>
  </sheetPr>
  <dimension ref="A1:R9"/>
  <sheetViews>
    <sheetView workbookViewId="0">
      <selection activeCell="Q8" sqref="Q8"/>
    </sheetView>
  </sheetViews>
  <sheetFormatPr defaultRowHeight="14.4" x14ac:dyDescent="0.3"/>
  <cols>
    <col min="1" max="1" width="4.109375" customWidth="1"/>
    <col min="2" max="2" width="13.109375" customWidth="1"/>
    <col min="4" max="4" width="18.5546875" customWidth="1"/>
    <col min="5" max="5" width="15.6640625" customWidth="1"/>
    <col min="6" max="6" width="9.109375" customWidth="1"/>
    <col min="7" max="7" width="16.33203125" customWidth="1"/>
    <col min="8" max="8" width="13.109375" customWidth="1"/>
    <col min="9" max="9" width="10.33203125" customWidth="1"/>
    <col min="10" max="10" width="16" customWidth="1"/>
    <col min="11" max="11" width="14.109375" customWidth="1"/>
    <col min="12" max="12" width="11.44140625" customWidth="1"/>
    <col min="13" max="13" width="15.33203125" customWidth="1"/>
    <col min="14" max="14" width="15" customWidth="1"/>
    <col min="15" max="15" width="11" customWidth="1"/>
    <col min="16" max="16" width="16.44140625" customWidth="1"/>
    <col min="17" max="17" width="15.44140625" customWidth="1"/>
    <col min="18" max="18" width="18.33203125" customWidth="1"/>
  </cols>
  <sheetData>
    <row r="1" spans="1:18" ht="15.6" x14ac:dyDescent="0.3">
      <c r="A1" s="426" t="s">
        <v>707</v>
      </c>
      <c r="B1" s="426"/>
      <c r="C1" s="426"/>
      <c r="D1" s="426"/>
      <c r="E1" s="426"/>
      <c r="F1" s="426"/>
      <c r="G1" s="426"/>
      <c r="H1" s="426"/>
      <c r="I1" s="426"/>
      <c r="J1" s="426"/>
      <c r="K1" s="426"/>
      <c r="L1" s="426"/>
      <c r="M1" s="426"/>
      <c r="N1" s="426"/>
      <c r="O1" s="426"/>
      <c r="P1" s="426"/>
      <c r="Q1" s="426"/>
      <c r="R1" s="426"/>
    </row>
    <row r="2" spans="1:18" ht="15" thickBot="1" x14ac:dyDescent="0.35"/>
    <row r="3" spans="1:18" ht="16.5" customHeight="1" x14ac:dyDescent="0.3">
      <c r="A3" s="466" t="s">
        <v>17</v>
      </c>
      <c r="B3" s="465" t="s">
        <v>418</v>
      </c>
      <c r="C3" s="465" t="s">
        <v>5</v>
      </c>
      <c r="D3" s="465"/>
      <c r="E3" s="465"/>
      <c r="F3" s="465" t="s">
        <v>6</v>
      </c>
      <c r="G3" s="465"/>
      <c r="H3" s="465"/>
      <c r="I3" s="465" t="s">
        <v>45</v>
      </c>
      <c r="J3" s="465"/>
      <c r="K3" s="465"/>
      <c r="L3" s="465" t="s">
        <v>8</v>
      </c>
      <c r="M3" s="465"/>
      <c r="N3" s="465"/>
      <c r="O3" s="469" t="s">
        <v>491</v>
      </c>
      <c r="P3" s="469" t="s">
        <v>572</v>
      </c>
      <c r="Q3" s="469" t="s">
        <v>573</v>
      </c>
      <c r="R3" s="471" t="s">
        <v>580</v>
      </c>
    </row>
    <row r="4" spans="1:18" ht="46.8" x14ac:dyDescent="0.3">
      <c r="A4" s="467"/>
      <c r="B4" s="468"/>
      <c r="C4" s="392" t="s">
        <v>1</v>
      </c>
      <c r="D4" s="393" t="s">
        <v>578</v>
      </c>
      <c r="E4" s="393" t="s">
        <v>579</v>
      </c>
      <c r="F4" s="392" t="s">
        <v>1</v>
      </c>
      <c r="G4" s="393" t="s">
        <v>578</v>
      </c>
      <c r="H4" s="393" t="s">
        <v>579</v>
      </c>
      <c r="I4" s="392" t="s">
        <v>1</v>
      </c>
      <c r="J4" s="393" t="s">
        <v>578</v>
      </c>
      <c r="K4" s="393" t="s">
        <v>579</v>
      </c>
      <c r="L4" s="392" t="s">
        <v>1</v>
      </c>
      <c r="M4" s="393" t="s">
        <v>578</v>
      </c>
      <c r="N4" s="393" t="s">
        <v>579</v>
      </c>
      <c r="O4" s="470"/>
      <c r="P4" s="470"/>
      <c r="Q4" s="470"/>
      <c r="R4" s="472"/>
    </row>
    <row r="5" spans="1:18" x14ac:dyDescent="0.3">
      <c r="A5" s="394">
        <v>1</v>
      </c>
      <c r="B5" s="7" t="s">
        <v>501</v>
      </c>
      <c r="C5" s="6">
        <v>8</v>
      </c>
      <c r="D5" s="22">
        <v>34522.019999999997</v>
      </c>
      <c r="E5" s="22">
        <v>5456.09</v>
      </c>
      <c r="F5" s="7" t="s">
        <v>430</v>
      </c>
      <c r="G5" s="22" t="s">
        <v>430</v>
      </c>
      <c r="H5" s="22" t="s">
        <v>430</v>
      </c>
      <c r="I5" s="7" t="s">
        <v>430</v>
      </c>
      <c r="J5" s="22" t="s">
        <v>430</v>
      </c>
      <c r="K5" s="22" t="s">
        <v>430</v>
      </c>
      <c r="L5" s="7" t="s">
        <v>430</v>
      </c>
      <c r="M5" s="22" t="s">
        <v>430</v>
      </c>
      <c r="N5" s="22" t="s">
        <v>430</v>
      </c>
      <c r="O5" s="6">
        <v>8</v>
      </c>
      <c r="P5" s="22">
        <v>34522.019999999997</v>
      </c>
      <c r="Q5" s="22">
        <v>5456.09</v>
      </c>
      <c r="R5" s="22">
        <v>682.01</v>
      </c>
    </row>
    <row r="6" spans="1:18" ht="15" thickBot="1" x14ac:dyDescent="0.35">
      <c r="A6" s="394">
        <v>2</v>
      </c>
      <c r="B6" s="7" t="s">
        <v>555</v>
      </c>
      <c r="C6" s="6">
        <v>8</v>
      </c>
      <c r="D6" s="22">
        <v>5480.19</v>
      </c>
      <c r="E6" s="22">
        <v>1820.2</v>
      </c>
      <c r="F6" s="7">
        <v>14</v>
      </c>
      <c r="G6" s="22">
        <v>25171.3</v>
      </c>
      <c r="H6" s="22">
        <v>1671.66</v>
      </c>
      <c r="I6" s="7">
        <v>4</v>
      </c>
      <c r="J6" s="22" t="s">
        <v>430</v>
      </c>
      <c r="K6" s="22">
        <v>462.57</v>
      </c>
      <c r="L6" s="7" t="s">
        <v>430</v>
      </c>
      <c r="M6" s="22" t="s">
        <v>430</v>
      </c>
      <c r="N6" s="22" t="s">
        <v>430</v>
      </c>
      <c r="O6" s="6">
        <v>26</v>
      </c>
      <c r="P6" s="22">
        <v>30651.49</v>
      </c>
      <c r="Q6" s="22">
        <v>3954.43</v>
      </c>
      <c r="R6" s="22">
        <v>152.09</v>
      </c>
    </row>
    <row r="7" spans="1:18" ht="15" thickBot="1" x14ac:dyDescent="0.35">
      <c r="A7" s="418"/>
      <c r="B7" s="419" t="s">
        <v>527</v>
      </c>
      <c r="C7" s="409">
        <f>SUM(C5:C6)</f>
        <v>16</v>
      </c>
      <c r="D7" s="411">
        <f>SUM(D5:D6)</f>
        <v>40002.21</v>
      </c>
      <c r="E7" s="411">
        <f>SUM(E5:E6)</f>
        <v>7276.29</v>
      </c>
      <c r="F7" s="409">
        <f>SUM(F6)</f>
        <v>14</v>
      </c>
      <c r="G7" s="411">
        <f>SUM(G6)</f>
        <v>25171.3</v>
      </c>
      <c r="H7" s="411">
        <f>SUM(H6)</f>
        <v>1671.66</v>
      </c>
      <c r="I7" s="409">
        <f>SUM(I6)</f>
        <v>4</v>
      </c>
      <c r="J7" s="409"/>
      <c r="K7" s="411">
        <f>SUM(K6)</f>
        <v>462.57</v>
      </c>
      <c r="L7" s="409"/>
      <c r="M7" s="409"/>
      <c r="N7" s="409"/>
      <c r="O7" s="409">
        <f>SUM(O5:O6)</f>
        <v>34</v>
      </c>
      <c r="P7" s="411">
        <f>SUM(P5:P6)</f>
        <v>65173.509999999995</v>
      </c>
      <c r="Q7" s="411">
        <f>SUM(Q5:Q6)</f>
        <v>9410.52</v>
      </c>
      <c r="R7" s="420"/>
    </row>
    <row r="9" spans="1:18" x14ac:dyDescent="0.3">
      <c r="C9" s="8"/>
      <c r="D9" s="9"/>
      <c r="E9" s="9"/>
    </row>
  </sheetData>
  <mergeCells count="11">
    <mergeCell ref="I3:K3"/>
    <mergeCell ref="A1:R1"/>
    <mergeCell ref="A3:A4"/>
    <mergeCell ref="B3:B4"/>
    <mergeCell ref="C3:E3"/>
    <mergeCell ref="F3:H3"/>
    <mergeCell ref="Q3:Q4"/>
    <mergeCell ref="R3:R4"/>
    <mergeCell ref="L3:N3"/>
    <mergeCell ref="O3:O4"/>
    <mergeCell ref="P3:P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  <pageSetUpPr fitToPage="1"/>
  </sheetPr>
  <dimension ref="A1:N52"/>
  <sheetViews>
    <sheetView workbookViewId="0">
      <selection activeCell="B12" sqref="B12"/>
    </sheetView>
  </sheetViews>
  <sheetFormatPr defaultRowHeight="14.4" x14ac:dyDescent="0.3"/>
  <cols>
    <col min="1" max="1" width="25" customWidth="1"/>
    <col min="2" max="3" width="12.33203125" style="8" customWidth="1"/>
    <col min="4" max="4" width="12.33203125" style="9" customWidth="1"/>
    <col min="5" max="5" width="11.6640625" style="8" customWidth="1"/>
    <col min="6" max="6" width="10.88671875" style="9" customWidth="1"/>
    <col min="7" max="7" width="12.33203125" style="9" customWidth="1"/>
    <col min="8" max="8" width="11.109375" style="8" customWidth="1"/>
    <col min="9" max="9" width="11.6640625" style="8" customWidth="1"/>
    <col min="10" max="10" width="11.88671875" style="9" customWidth="1"/>
    <col min="11" max="13" width="11.44140625" customWidth="1"/>
  </cols>
  <sheetData>
    <row r="1" spans="1:14" s="2" customFormat="1" ht="15.6" x14ac:dyDescent="0.3">
      <c r="A1" s="426" t="s">
        <v>694</v>
      </c>
      <c r="B1" s="426"/>
      <c r="C1" s="426"/>
      <c r="D1" s="426"/>
      <c r="E1" s="426"/>
      <c r="F1" s="426"/>
      <c r="G1" s="426"/>
      <c r="H1" s="426"/>
      <c r="I1" s="426"/>
      <c r="J1" s="426"/>
      <c r="K1" s="426"/>
      <c r="L1" s="426"/>
      <c r="M1" s="426"/>
    </row>
    <row r="2" spans="1:14" x14ac:dyDescent="0.3">
      <c r="A2" s="39"/>
    </row>
    <row r="3" spans="1:14" s="42" customFormat="1" ht="15" customHeight="1" x14ac:dyDescent="0.3">
      <c r="A3" s="476" t="s">
        <v>18</v>
      </c>
      <c r="B3" s="473" t="s">
        <v>5</v>
      </c>
      <c r="C3" s="474"/>
      <c r="D3" s="475"/>
      <c r="E3" s="473" t="s">
        <v>6</v>
      </c>
      <c r="F3" s="475"/>
      <c r="G3" s="62"/>
      <c r="H3" s="473" t="s">
        <v>19</v>
      </c>
      <c r="I3" s="474"/>
      <c r="J3" s="475"/>
      <c r="K3" s="473" t="s">
        <v>20</v>
      </c>
      <c r="L3" s="474"/>
      <c r="M3" s="475"/>
    </row>
    <row r="4" spans="1:14" s="42" customFormat="1" ht="15.6" x14ac:dyDescent="0.3">
      <c r="A4" s="477"/>
      <c r="B4" s="62" t="s">
        <v>1</v>
      </c>
      <c r="C4" s="69" t="s">
        <v>21</v>
      </c>
      <c r="D4" s="69" t="s">
        <v>432</v>
      </c>
      <c r="E4" s="62" t="s">
        <v>1</v>
      </c>
      <c r="F4" s="69" t="s">
        <v>21</v>
      </c>
      <c r="G4" s="69" t="s">
        <v>432</v>
      </c>
      <c r="H4" s="62" t="s">
        <v>1</v>
      </c>
      <c r="I4" s="69" t="s">
        <v>21</v>
      </c>
      <c r="J4" s="69" t="s">
        <v>432</v>
      </c>
      <c r="K4" s="62" t="s">
        <v>1</v>
      </c>
      <c r="L4" s="69" t="s">
        <v>21</v>
      </c>
      <c r="M4" s="69" t="s">
        <v>432</v>
      </c>
    </row>
    <row r="5" spans="1:14" ht="15.75" customHeight="1" x14ac:dyDescent="0.3">
      <c r="A5" s="10" t="s">
        <v>22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2"/>
    </row>
    <row r="6" spans="1:14" ht="15" customHeight="1" x14ac:dyDescent="0.3">
      <c r="A6" s="16" t="s">
        <v>435</v>
      </c>
      <c r="B6" s="26">
        <v>264689</v>
      </c>
      <c r="C6" s="54">
        <v>345.83</v>
      </c>
      <c r="D6" s="209">
        <v>407.03</v>
      </c>
      <c r="E6" s="173">
        <v>305293</v>
      </c>
      <c r="F6" s="209">
        <v>390.73</v>
      </c>
      <c r="G6" s="209">
        <v>434.05</v>
      </c>
      <c r="H6" s="173">
        <v>80117</v>
      </c>
      <c r="I6" s="209">
        <v>401.89</v>
      </c>
      <c r="J6" s="209">
        <v>418.95</v>
      </c>
      <c r="K6" s="173">
        <v>3141</v>
      </c>
      <c r="L6" s="209">
        <v>252.29</v>
      </c>
      <c r="M6" s="209">
        <v>200</v>
      </c>
    </row>
    <row r="7" spans="1:14" x14ac:dyDescent="0.3">
      <c r="A7" s="16" t="s">
        <v>436</v>
      </c>
      <c r="B7" s="26">
        <v>865343</v>
      </c>
      <c r="C7" s="54">
        <v>704.52</v>
      </c>
      <c r="D7" s="209">
        <v>677.98</v>
      </c>
      <c r="E7" s="173">
        <v>273911</v>
      </c>
      <c r="F7" s="209">
        <v>720.84</v>
      </c>
      <c r="G7" s="209">
        <v>707.06</v>
      </c>
      <c r="H7" s="173">
        <v>104695</v>
      </c>
      <c r="I7" s="209">
        <v>695.31</v>
      </c>
      <c r="J7" s="209">
        <v>667.5</v>
      </c>
      <c r="K7" s="173">
        <v>43503</v>
      </c>
      <c r="L7" s="209">
        <v>846.18</v>
      </c>
      <c r="M7" s="209">
        <v>846</v>
      </c>
    </row>
    <row r="8" spans="1:14" x14ac:dyDescent="0.3">
      <c r="A8" s="16" t="s">
        <v>437</v>
      </c>
      <c r="B8" s="26">
        <v>593506</v>
      </c>
      <c r="C8" s="54">
        <v>1232.1300000000001</v>
      </c>
      <c r="D8" s="209">
        <v>1228.6199999999999</v>
      </c>
      <c r="E8" s="173">
        <v>72907</v>
      </c>
      <c r="F8" s="209">
        <v>1163.77</v>
      </c>
      <c r="G8" s="209">
        <v>1127.48</v>
      </c>
      <c r="H8" s="173">
        <v>17202</v>
      </c>
      <c r="I8" s="209">
        <v>1177.99</v>
      </c>
      <c r="J8" s="209">
        <v>1138.04</v>
      </c>
      <c r="K8" s="173">
        <v>1</v>
      </c>
      <c r="L8" s="209">
        <v>1293.8800000000001</v>
      </c>
      <c r="M8" s="209">
        <v>1293.8800000000001</v>
      </c>
    </row>
    <row r="9" spans="1:14" x14ac:dyDescent="0.3">
      <c r="A9" s="16" t="s">
        <v>438</v>
      </c>
      <c r="B9" s="26">
        <v>169173</v>
      </c>
      <c r="C9" s="54">
        <v>1690.51</v>
      </c>
      <c r="D9" s="209">
        <v>1665.5</v>
      </c>
      <c r="E9" s="173">
        <v>6986</v>
      </c>
      <c r="F9" s="209">
        <v>1668.18</v>
      </c>
      <c r="G9" s="209">
        <v>1632.55</v>
      </c>
      <c r="H9" s="173">
        <v>3139</v>
      </c>
      <c r="I9" s="209">
        <v>1686.92</v>
      </c>
      <c r="J9" s="209">
        <v>1669.11</v>
      </c>
      <c r="K9" s="173">
        <v>27</v>
      </c>
      <c r="L9" s="209">
        <v>1787.48</v>
      </c>
      <c r="M9" s="209">
        <v>1787.48</v>
      </c>
    </row>
    <row r="10" spans="1:14" x14ac:dyDescent="0.3">
      <c r="A10" s="16" t="s">
        <v>439</v>
      </c>
      <c r="B10" s="26">
        <v>47458</v>
      </c>
      <c r="C10" s="54">
        <v>2218.2600000000002</v>
      </c>
      <c r="D10" s="209">
        <v>2205.65</v>
      </c>
      <c r="E10" s="173">
        <v>1370</v>
      </c>
      <c r="F10" s="209">
        <v>2193.98</v>
      </c>
      <c r="G10" s="209">
        <v>2167.81</v>
      </c>
      <c r="H10" s="173">
        <v>716</v>
      </c>
      <c r="I10" s="209">
        <v>2165.41</v>
      </c>
      <c r="J10" s="209">
        <v>2133.92</v>
      </c>
      <c r="K10" s="173">
        <v>0</v>
      </c>
      <c r="L10" s="209">
        <v>0</v>
      </c>
      <c r="M10" s="209" t="s">
        <v>430</v>
      </c>
    </row>
    <row r="11" spans="1:14" ht="15" customHeight="1" x14ac:dyDescent="0.3">
      <c r="A11" s="16" t="s">
        <v>440</v>
      </c>
      <c r="B11" s="26">
        <v>34168</v>
      </c>
      <c r="C11" s="54">
        <v>3189.66</v>
      </c>
      <c r="D11" s="209">
        <v>2964.65</v>
      </c>
      <c r="E11" s="173">
        <v>839</v>
      </c>
      <c r="F11" s="209">
        <v>3110.55</v>
      </c>
      <c r="G11" s="209">
        <v>2992.46</v>
      </c>
      <c r="H11" s="173">
        <v>270</v>
      </c>
      <c r="I11" s="209">
        <v>3030.8</v>
      </c>
      <c r="J11" s="209">
        <v>2795.54</v>
      </c>
      <c r="K11" s="173">
        <v>0</v>
      </c>
      <c r="L11" s="209">
        <v>0</v>
      </c>
      <c r="M11" s="209" t="s">
        <v>430</v>
      </c>
    </row>
    <row r="12" spans="1:14" s="38" customFormat="1" ht="15.6" x14ac:dyDescent="0.3">
      <c r="A12" s="70" t="s">
        <v>26</v>
      </c>
      <c r="B12" s="53">
        <f>SUM(B6:B11)</f>
        <v>1974337</v>
      </c>
      <c r="C12" s="71"/>
      <c r="D12" s="71"/>
      <c r="E12" s="53">
        <f>SUM(E6:E11)</f>
        <v>661306</v>
      </c>
      <c r="F12" s="71"/>
      <c r="G12" s="71"/>
      <c r="H12" s="53">
        <f>SUM(H6:H11)</f>
        <v>206139</v>
      </c>
      <c r="I12" s="71"/>
      <c r="J12" s="71"/>
      <c r="K12" s="53">
        <f>SUM(K6:K11)</f>
        <v>46672</v>
      </c>
      <c r="L12" s="71"/>
      <c r="M12" s="71"/>
      <c r="N12" s="44"/>
    </row>
    <row r="13" spans="1:14" ht="15" customHeight="1" x14ac:dyDescent="0.3">
      <c r="A13" s="76" t="s">
        <v>27</v>
      </c>
      <c r="B13" s="27"/>
      <c r="C13" s="55"/>
      <c r="D13" s="55"/>
      <c r="E13" s="27"/>
      <c r="F13" s="55"/>
      <c r="G13" s="55"/>
      <c r="H13" s="27"/>
      <c r="I13" s="55"/>
      <c r="J13" s="55"/>
      <c r="K13" s="27"/>
      <c r="L13" s="55"/>
      <c r="M13" s="55"/>
      <c r="N13" s="11"/>
    </row>
    <row r="14" spans="1:14" x14ac:dyDescent="0.3">
      <c r="A14" s="16" t="s">
        <v>441</v>
      </c>
      <c r="B14" s="26">
        <v>87890</v>
      </c>
      <c r="C14" s="54">
        <v>71.540000000000006</v>
      </c>
      <c r="D14" s="54">
        <v>76.52</v>
      </c>
      <c r="E14" s="26">
        <v>127457</v>
      </c>
      <c r="F14" s="54">
        <v>66.11</v>
      </c>
      <c r="G14" s="54">
        <v>70.260000000000005</v>
      </c>
      <c r="H14" s="26">
        <v>26680</v>
      </c>
      <c r="I14" s="54">
        <v>57.87</v>
      </c>
      <c r="J14" s="54">
        <v>59.93</v>
      </c>
      <c r="K14" s="26">
        <v>0</v>
      </c>
      <c r="L14" s="54">
        <v>0</v>
      </c>
      <c r="M14" s="54" t="s">
        <v>430</v>
      </c>
      <c r="N14" s="11"/>
    </row>
    <row r="15" spans="1:14" ht="15" customHeight="1" x14ac:dyDescent="0.3">
      <c r="A15" s="16" t="s">
        <v>442</v>
      </c>
      <c r="B15" s="26">
        <v>423660</v>
      </c>
      <c r="C15" s="54">
        <v>160.58000000000001</v>
      </c>
      <c r="D15" s="54">
        <v>167.01</v>
      </c>
      <c r="E15" s="26">
        <v>157996</v>
      </c>
      <c r="F15" s="54">
        <v>147.54</v>
      </c>
      <c r="G15" s="54">
        <v>146.08000000000001</v>
      </c>
      <c r="H15" s="26">
        <v>34440</v>
      </c>
      <c r="I15" s="54">
        <v>147.44</v>
      </c>
      <c r="J15" s="54">
        <v>146.74</v>
      </c>
      <c r="K15" s="26">
        <v>0</v>
      </c>
      <c r="L15" s="54">
        <v>0</v>
      </c>
      <c r="M15" s="54" t="s">
        <v>430</v>
      </c>
      <c r="N15" s="11"/>
    </row>
    <row r="16" spans="1:14" ht="15" customHeight="1" x14ac:dyDescent="0.3">
      <c r="A16" s="16" t="s">
        <v>443</v>
      </c>
      <c r="B16" s="26">
        <v>339614</v>
      </c>
      <c r="C16" s="54">
        <v>239.2</v>
      </c>
      <c r="D16" s="54">
        <v>235.9</v>
      </c>
      <c r="E16" s="26">
        <v>26889</v>
      </c>
      <c r="F16" s="54">
        <v>235.4</v>
      </c>
      <c r="G16" s="54">
        <v>231.5</v>
      </c>
      <c r="H16" s="26">
        <v>9344</v>
      </c>
      <c r="I16" s="54">
        <v>238.59</v>
      </c>
      <c r="J16" s="54">
        <v>234.32</v>
      </c>
      <c r="K16" s="26">
        <v>0</v>
      </c>
      <c r="L16" s="54">
        <v>0</v>
      </c>
      <c r="M16" s="54" t="s">
        <v>430</v>
      </c>
      <c r="N16" s="11"/>
    </row>
    <row r="17" spans="1:14" x14ac:dyDescent="0.3">
      <c r="A17" s="16" t="s">
        <v>444</v>
      </c>
      <c r="B17" s="26">
        <v>103085</v>
      </c>
      <c r="C17" s="54">
        <v>340.99</v>
      </c>
      <c r="D17" s="54">
        <v>335.82</v>
      </c>
      <c r="E17" s="26">
        <v>5795</v>
      </c>
      <c r="F17" s="54">
        <v>334.4</v>
      </c>
      <c r="G17" s="54">
        <v>331.21</v>
      </c>
      <c r="H17" s="26">
        <v>2123</v>
      </c>
      <c r="I17" s="54">
        <v>338.12</v>
      </c>
      <c r="J17" s="54">
        <v>333.02</v>
      </c>
      <c r="K17" s="26">
        <v>0</v>
      </c>
      <c r="L17" s="54">
        <v>0</v>
      </c>
      <c r="M17" s="54" t="s">
        <v>430</v>
      </c>
      <c r="N17" s="11"/>
    </row>
    <row r="18" spans="1:14" x14ac:dyDescent="0.3">
      <c r="A18" s="16" t="s">
        <v>445</v>
      </c>
      <c r="B18" s="26">
        <v>38651</v>
      </c>
      <c r="C18" s="54">
        <v>440.47</v>
      </c>
      <c r="D18" s="54">
        <v>438.09</v>
      </c>
      <c r="E18" s="26">
        <v>1550</v>
      </c>
      <c r="F18" s="54">
        <v>446.29</v>
      </c>
      <c r="G18" s="54">
        <v>442.42</v>
      </c>
      <c r="H18" s="26">
        <v>661</v>
      </c>
      <c r="I18" s="54">
        <v>441.96</v>
      </c>
      <c r="J18" s="54">
        <v>437.12</v>
      </c>
      <c r="K18" s="26">
        <v>0</v>
      </c>
      <c r="L18" s="54">
        <v>0</v>
      </c>
      <c r="M18" s="54" t="s">
        <v>430</v>
      </c>
    </row>
    <row r="19" spans="1:14" x14ac:dyDescent="0.3">
      <c r="A19" s="75" t="s">
        <v>446</v>
      </c>
      <c r="B19" s="26">
        <v>28195</v>
      </c>
      <c r="C19" s="54">
        <v>621.67999999999995</v>
      </c>
      <c r="D19" s="54">
        <v>591.21</v>
      </c>
      <c r="E19" s="26">
        <v>822</v>
      </c>
      <c r="F19" s="54">
        <v>601.29</v>
      </c>
      <c r="G19" s="54">
        <v>572.39</v>
      </c>
      <c r="H19" s="26">
        <v>375</v>
      </c>
      <c r="I19" s="54">
        <v>605.64</v>
      </c>
      <c r="J19" s="54">
        <v>576.66</v>
      </c>
      <c r="K19" s="26">
        <v>0</v>
      </c>
      <c r="L19" s="54">
        <v>0</v>
      </c>
      <c r="M19" s="54" t="s">
        <v>430</v>
      </c>
    </row>
    <row r="20" spans="1:14" x14ac:dyDescent="0.3">
      <c r="A20" s="16" t="s">
        <v>447</v>
      </c>
      <c r="B20" s="26">
        <v>790</v>
      </c>
      <c r="C20" s="54">
        <v>1158.52</v>
      </c>
      <c r="D20" s="54">
        <v>1113.3499999999999</v>
      </c>
      <c r="E20" s="26">
        <v>29</v>
      </c>
      <c r="F20" s="54">
        <v>1127.3800000000001</v>
      </c>
      <c r="G20" s="54">
        <v>1065.21</v>
      </c>
      <c r="H20" s="26">
        <v>6</v>
      </c>
      <c r="I20" s="54">
        <v>1066.1199999999999</v>
      </c>
      <c r="J20" s="54">
        <v>1054.94</v>
      </c>
      <c r="K20" s="26">
        <v>0</v>
      </c>
      <c r="L20" s="54">
        <v>0</v>
      </c>
      <c r="M20" s="54" t="s">
        <v>430</v>
      </c>
    </row>
    <row r="21" spans="1:14" ht="15" customHeight="1" x14ac:dyDescent="0.3">
      <c r="A21" s="16" t="s">
        <v>448</v>
      </c>
      <c r="B21" s="26">
        <v>115</v>
      </c>
      <c r="C21" s="54">
        <v>1655.09</v>
      </c>
      <c r="D21" s="54">
        <v>1630.76</v>
      </c>
      <c r="E21" s="26">
        <v>4</v>
      </c>
      <c r="F21" s="54">
        <v>1585.8</v>
      </c>
      <c r="G21" s="54">
        <v>1584.92</v>
      </c>
      <c r="H21" s="26">
        <v>1</v>
      </c>
      <c r="I21" s="54">
        <v>1609.51</v>
      </c>
      <c r="J21" s="54">
        <v>1609.51</v>
      </c>
      <c r="K21" s="26">
        <v>0</v>
      </c>
      <c r="L21" s="54">
        <v>0</v>
      </c>
      <c r="M21" s="54" t="s">
        <v>430</v>
      </c>
    </row>
    <row r="22" spans="1:14" ht="15" customHeight="1" x14ac:dyDescent="0.3">
      <c r="A22" s="16" t="s">
        <v>449</v>
      </c>
      <c r="B22" s="26">
        <v>4</v>
      </c>
      <c r="C22" s="54">
        <v>2030.35</v>
      </c>
      <c r="D22" s="54">
        <v>2022.96</v>
      </c>
      <c r="E22" s="26">
        <v>0</v>
      </c>
      <c r="F22" s="54">
        <v>0</v>
      </c>
      <c r="G22" s="54" t="s">
        <v>430</v>
      </c>
      <c r="H22" s="26">
        <v>0</v>
      </c>
      <c r="I22" s="54">
        <v>0</v>
      </c>
      <c r="J22" s="54" t="s">
        <v>430</v>
      </c>
      <c r="K22" s="26">
        <v>0</v>
      </c>
      <c r="L22" s="54">
        <v>0</v>
      </c>
      <c r="M22" s="54" t="s">
        <v>430</v>
      </c>
    </row>
    <row r="23" spans="1:14" ht="15" customHeight="1" x14ac:dyDescent="0.3">
      <c r="A23" s="16" t="s">
        <v>440</v>
      </c>
      <c r="B23" s="26">
        <v>0</v>
      </c>
      <c r="C23" s="54">
        <v>0</v>
      </c>
      <c r="D23" s="54" t="s">
        <v>430</v>
      </c>
      <c r="E23" s="26">
        <v>0</v>
      </c>
      <c r="F23" s="54">
        <v>0</v>
      </c>
      <c r="G23" s="54" t="s">
        <v>430</v>
      </c>
      <c r="H23" s="26">
        <v>0</v>
      </c>
      <c r="I23" s="54">
        <v>0</v>
      </c>
      <c r="J23" s="54" t="s">
        <v>430</v>
      </c>
      <c r="K23" s="26">
        <v>0</v>
      </c>
      <c r="L23" s="54">
        <v>0</v>
      </c>
      <c r="M23" s="54" t="s">
        <v>430</v>
      </c>
    </row>
    <row r="24" spans="1:14" s="38" customFormat="1" ht="15.6" x14ac:dyDescent="0.3">
      <c r="A24" s="70" t="s">
        <v>28</v>
      </c>
      <c r="B24" s="53">
        <f>SUM(B14:B23)</f>
        <v>1022004</v>
      </c>
      <c r="C24" s="71"/>
      <c r="D24" s="71"/>
      <c r="E24" s="53">
        <f>SUM(E14:E23)</f>
        <v>320542</v>
      </c>
      <c r="F24" s="71"/>
      <c r="G24" s="71"/>
      <c r="H24" s="53">
        <f>SUM(H14:H23)</f>
        <v>73630</v>
      </c>
      <c r="I24" s="71"/>
      <c r="J24" s="71"/>
      <c r="K24" s="53">
        <f>SUM(K14:K23)</f>
        <v>0</v>
      </c>
      <c r="L24" s="71"/>
      <c r="M24" s="71"/>
    </row>
    <row r="25" spans="1:14" x14ac:dyDescent="0.3">
      <c r="A25" s="10" t="s">
        <v>433</v>
      </c>
      <c r="B25" s="27"/>
      <c r="C25" s="55"/>
      <c r="D25" s="55"/>
      <c r="E25" s="27"/>
      <c r="F25" s="55"/>
      <c r="G25" s="55"/>
      <c r="H25" s="27"/>
      <c r="I25" s="55"/>
      <c r="J25" s="55"/>
      <c r="K25" s="27"/>
      <c r="L25" s="55"/>
      <c r="M25" s="55"/>
    </row>
    <row r="26" spans="1:14" x14ac:dyDescent="0.3">
      <c r="A26" s="16" t="s">
        <v>441</v>
      </c>
      <c r="B26" s="173">
        <v>160656</v>
      </c>
      <c r="C26" s="209">
        <v>73.38</v>
      </c>
      <c r="D26" s="209">
        <v>75.19</v>
      </c>
      <c r="E26" s="26">
        <v>61223</v>
      </c>
      <c r="F26" s="54">
        <v>47.74</v>
      </c>
      <c r="G26" s="54">
        <v>44.83</v>
      </c>
      <c r="H26" s="26">
        <v>1</v>
      </c>
      <c r="I26" s="54">
        <v>80</v>
      </c>
      <c r="J26" s="54">
        <v>80</v>
      </c>
      <c r="K26" s="173">
        <v>0</v>
      </c>
      <c r="L26" s="209">
        <v>0</v>
      </c>
      <c r="M26" s="209" t="s">
        <v>430</v>
      </c>
    </row>
    <row r="27" spans="1:14" ht="15" customHeight="1" x14ac:dyDescent="0.3">
      <c r="A27" s="16" t="s">
        <v>442</v>
      </c>
      <c r="B27" s="173">
        <v>171065</v>
      </c>
      <c r="C27" s="209">
        <v>130.9</v>
      </c>
      <c r="D27" s="209">
        <v>123.04</v>
      </c>
      <c r="E27" s="26">
        <v>11304</v>
      </c>
      <c r="F27" s="54">
        <v>133.97999999999999</v>
      </c>
      <c r="G27" s="54">
        <v>134.16999999999999</v>
      </c>
      <c r="H27" s="26">
        <v>1</v>
      </c>
      <c r="I27" s="54">
        <v>192</v>
      </c>
      <c r="J27" s="54">
        <v>192</v>
      </c>
      <c r="K27" s="173">
        <v>0</v>
      </c>
      <c r="L27" s="209">
        <v>0</v>
      </c>
      <c r="M27" s="209" t="s">
        <v>430</v>
      </c>
    </row>
    <row r="28" spans="1:14" x14ac:dyDescent="0.3">
      <c r="A28" s="16" t="s">
        <v>443</v>
      </c>
      <c r="B28" s="173">
        <v>21071</v>
      </c>
      <c r="C28" s="209">
        <v>226.95</v>
      </c>
      <c r="D28" s="209">
        <v>216.07</v>
      </c>
      <c r="E28" s="26">
        <v>2706</v>
      </c>
      <c r="F28" s="54">
        <v>224.58</v>
      </c>
      <c r="G28" s="54">
        <v>212.16</v>
      </c>
      <c r="H28" s="26">
        <v>1</v>
      </c>
      <c r="I28" s="54">
        <v>269.44</v>
      </c>
      <c r="J28" s="54">
        <v>269.44</v>
      </c>
      <c r="K28" s="173">
        <v>0</v>
      </c>
      <c r="L28" s="209">
        <v>0</v>
      </c>
      <c r="M28" s="209" t="s">
        <v>430</v>
      </c>
    </row>
    <row r="29" spans="1:14" ht="15" customHeight="1" x14ac:dyDescent="0.3">
      <c r="A29" s="16" t="s">
        <v>444</v>
      </c>
      <c r="B29" s="173">
        <v>5064</v>
      </c>
      <c r="C29" s="209">
        <v>348</v>
      </c>
      <c r="D29" s="209">
        <v>347.12</v>
      </c>
      <c r="E29" s="26">
        <v>1215</v>
      </c>
      <c r="F29" s="54">
        <v>345.31</v>
      </c>
      <c r="G29" s="54">
        <v>347.2</v>
      </c>
      <c r="H29" s="26">
        <v>1</v>
      </c>
      <c r="I29" s="54">
        <v>384</v>
      </c>
      <c r="J29" s="54">
        <v>384</v>
      </c>
      <c r="K29" s="173">
        <v>0</v>
      </c>
      <c r="L29" s="209">
        <v>0</v>
      </c>
      <c r="M29" s="209" t="s">
        <v>430</v>
      </c>
    </row>
    <row r="30" spans="1:14" ht="15" customHeight="1" x14ac:dyDescent="0.3">
      <c r="A30" s="16" t="s">
        <v>445</v>
      </c>
      <c r="B30" s="173">
        <v>5185</v>
      </c>
      <c r="C30" s="209">
        <v>456.71</v>
      </c>
      <c r="D30" s="209">
        <v>464</v>
      </c>
      <c r="E30" s="26">
        <v>498</v>
      </c>
      <c r="F30" s="54">
        <v>457.53</v>
      </c>
      <c r="G30" s="54">
        <v>448</v>
      </c>
      <c r="H30" s="26">
        <v>11</v>
      </c>
      <c r="I30" s="54">
        <v>458.18</v>
      </c>
      <c r="J30" s="54">
        <v>448</v>
      </c>
      <c r="K30" s="173">
        <v>0</v>
      </c>
      <c r="L30" s="209">
        <v>0</v>
      </c>
      <c r="M30" s="209" t="s">
        <v>430</v>
      </c>
    </row>
    <row r="31" spans="1:14" ht="15" customHeight="1" x14ac:dyDescent="0.3">
      <c r="A31" s="75" t="s">
        <v>446</v>
      </c>
      <c r="B31" s="173">
        <v>5373</v>
      </c>
      <c r="C31" s="209">
        <v>537.57000000000005</v>
      </c>
      <c r="D31" s="209">
        <v>512</v>
      </c>
      <c r="E31" s="26">
        <v>216</v>
      </c>
      <c r="F31" s="54">
        <v>531.03</v>
      </c>
      <c r="G31" s="54">
        <v>512</v>
      </c>
      <c r="H31" s="26">
        <v>1</v>
      </c>
      <c r="I31" s="54">
        <v>512</v>
      </c>
      <c r="J31" s="54">
        <v>512</v>
      </c>
      <c r="K31" s="173">
        <v>0</v>
      </c>
      <c r="L31" s="209">
        <v>0</v>
      </c>
      <c r="M31" s="209" t="s">
        <v>430</v>
      </c>
    </row>
    <row r="32" spans="1:14" s="38" customFormat="1" ht="15.6" x14ac:dyDescent="0.3">
      <c r="A32" s="16" t="s">
        <v>447</v>
      </c>
      <c r="B32" s="173">
        <v>0</v>
      </c>
      <c r="C32" s="209">
        <v>0</v>
      </c>
      <c r="D32" s="209" t="s">
        <v>430</v>
      </c>
      <c r="E32" s="26">
        <v>0</v>
      </c>
      <c r="F32" s="54">
        <v>0</v>
      </c>
      <c r="G32" s="54" t="s">
        <v>430</v>
      </c>
      <c r="H32" s="26">
        <v>0</v>
      </c>
      <c r="I32" s="54">
        <v>0</v>
      </c>
      <c r="J32" s="54" t="s">
        <v>430</v>
      </c>
      <c r="K32" s="26">
        <v>0</v>
      </c>
      <c r="L32" s="54">
        <v>0</v>
      </c>
      <c r="M32" s="54" t="s">
        <v>430</v>
      </c>
    </row>
    <row r="33" spans="1:13" x14ac:dyDescent="0.3">
      <c r="A33" s="16" t="s">
        <v>448</v>
      </c>
      <c r="B33" s="173">
        <v>0</v>
      </c>
      <c r="C33" s="209">
        <v>0</v>
      </c>
      <c r="D33" s="209" t="s">
        <v>430</v>
      </c>
      <c r="E33" s="26">
        <v>0</v>
      </c>
      <c r="F33" s="54">
        <v>0</v>
      </c>
      <c r="G33" s="54" t="s">
        <v>430</v>
      </c>
      <c r="H33" s="26">
        <v>0</v>
      </c>
      <c r="I33" s="54">
        <v>0</v>
      </c>
      <c r="J33" s="54" t="s">
        <v>430</v>
      </c>
      <c r="K33" s="26">
        <v>0</v>
      </c>
      <c r="L33" s="54">
        <v>0</v>
      </c>
      <c r="M33" s="54" t="s">
        <v>430</v>
      </c>
    </row>
    <row r="34" spans="1:13" x14ac:dyDescent="0.3">
      <c r="A34" s="16" t="s">
        <v>449</v>
      </c>
      <c r="B34" s="173">
        <v>0</v>
      </c>
      <c r="C34" s="209">
        <v>0</v>
      </c>
      <c r="D34" s="209" t="s">
        <v>430</v>
      </c>
      <c r="E34" s="26">
        <v>0</v>
      </c>
      <c r="F34" s="54">
        <v>0</v>
      </c>
      <c r="G34" s="54" t="s">
        <v>430</v>
      </c>
      <c r="H34" s="26">
        <v>0</v>
      </c>
      <c r="I34" s="54">
        <v>0</v>
      </c>
      <c r="J34" s="54" t="s">
        <v>430</v>
      </c>
      <c r="K34" s="26">
        <v>0</v>
      </c>
      <c r="L34" s="54">
        <v>0</v>
      </c>
      <c r="M34" s="54" t="s">
        <v>430</v>
      </c>
    </row>
    <row r="35" spans="1:13" x14ac:dyDescent="0.3">
      <c r="A35" s="16" t="s">
        <v>440</v>
      </c>
      <c r="B35" s="173">
        <v>0</v>
      </c>
      <c r="C35" s="209">
        <v>0</v>
      </c>
      <c r="D35" s="209" t="s">
        <v>430</v>
      </c>
      <c r="E35" s="26">
        <v>0</v>
      </c>
      <c r="F35" s="54">
        <v>0</v>
      </c>
      <c r="G35" s="54" t="s">
        <v>430</v>
      </c>
      <c r="H35" s="26">
        <v>0</v>
      </c>
      <c r="I35" s="54">
        <v>0</v>
      </c>
      <c r="J35" s="54" t="s">
        <v>430</v>
      </c>
      <c r="K35" s="26">
        <v>0</v>
      </c>
      <c r="L35" s="54">
        <v>0</v>
      </c>
      <c r="M35" s="54" t="s">
        <v>430</v>
      </c>
    </row>
    <row r="36" spans="1:13" ht="15.6" x14ac:dyDescent="0.3">
      <c r="A36" s="70" t="s">
        <v>635</v>
      </c>
      <c r="B36" s="53">
        <f>SUM(B26:B35)</f>
        <v>368414</v>
      </c>
      <c r="C36" s="71"/>
      <c r="D36" s="71"/>
      <c r="E36" s="53">
        <f>SUM(E26:E35)</f>
        <v>77162</v>
      </c>
      <c r="F36" s="71"/>
      <c r="G36" s="71"/>
      <c r="H36" s="53">
        <f>SUM(H26:H35)</f>
        <v>16</v>
      </c>
      <c r="I36" s="71"/>
      <c r="J36" s="71"/>
      <c r="K36" s="53">
        <f>SUM(K26:K35)</f>
        <v>0</v>
      </c>
      <c r="L36" s="71"/>
      <c r="M36" s="71"/>
    </row>
    <row r="37" spans="1:13" x14ac:dyDescent="0.3">
      <c r="A37" s="10" t="s">
        <v>590</v>
      </c>
      <c r="B37" s="29"/>
      <c r="C37" s="222"/>
      <c r="D37" s="55"/>
      <c r="E37" s="27"/>
      <c r="F37" s="55"/>
      <c r="G37" s="55"/>
      <c r="H37" s="27"/>
      <c r="I37" s="55"/>
      <c r="J37" s="55"/>
      <c r="K37" s="27"/>
      <c r="L37" s="55"/>
      <c r="M37" s="55"/>
    </row>
    <row r="38" spans="1:13" x14ac:dyDescent="0.3">
      <c r="A38" s="16" t="s">
        <v>435</v>
      </c>
      <c r="B38" s="173">
        <v>11685</v>
      </c>
      <c r="C38" s="209">
        <v>418.98</v>
      </c>
      <c r="D38" s="209">
        <v>418.95</v>
      </c>
      <c r="E38" s="26">
        <v>0</v>
      </c>
      <c r="F38" s="54">
        <v>0</v>
      </c>
      <c r="G38" s="54" t="s">
        <v>430</v>
      </c>
      <c r="H38" s="26">
        <v>0</v>
      </c>
      <c r="I38" s="54">
        <v>0</v>
      </c>
      <c r="J38" s="54" t="s">
        <v>430</v>
      </c>
      <c r="K38" s="173">
        <v>23657</v>
      </c>
      <c r="L38" s="54">
        <v>354.03</v>
      </c>
      <c r="M38" s="54">
        <v>418.95</v>
      </c>
    </row>
    <row r="39" spans="1:13" x14ac:dyDescent="0.3">
      <c r="A39" s="16" t="s">
        <v>436</v>
      </c>
      <c r="B39" s="173">
        <v>0</v>
      </c>
      <c r="C39" s="209">
        <v>0</v>
      </c>
      <c r="D39" s="209" t="s">
        <v>430</v>
      </c>
      <c r="E39" s="17">
        <v>0</v>
      </c>
      <c r="F39" s="18">
        <v>0</v>
      </c>
      <c r="G39" s="18" t="s">
        <v>430</v>
      </c>
      <c r="H39" s="17">
        <v>0</v>
      </c>
      <c r="I39" s="18">
        <v>0</v>
      </c>
      <c r="J39" s="18" t="s">
        <v>430</v>
      </c>
      <c r="K39" s="17">
        <v>0</v>
      </c>
      <c r="L39" s="18">
        <v>0</v>
      </c>
      <c r="M39" s="18" t="s">
        <v>430</v>
      </c>
    </row>
    <row r="40" spans="1:13" x14ac:dyDescent="0.3">
      <c r="A40" s="16" t="s">
        <v>437</v>
      </c>
      <c r="B40" s="173">
        <v>0</v>
      </c>
      <c r="C40" s="209">
        <v>0</v>
      </c>
      <c r="D40" s="209" t="s">
        <v>430</v>
      </c>
      <c r="E40" s="17">
        <v>0</v>
      </c>
      <c r="F40" s="18">
        <v>0</v>
      </c>
      <c r="G40" s="18" t="s">
        <v>430</v>
      </c>
      <c r="H40" s="17">
        <v>0</v>
      </c>
      <c r="I40" s="18">
        <v>0</v>
      </c>
      <c r="J40" s="18" t="s">
        <v>430</v>
      </c>
      <c r="K40" s="17">
        <v>0</v>
      </c>
      <c r="L40" s="18">
        <v>0</v>
      </c>
      <c r="M40" s="18" t="s">
        <v>430</v>
      </c>
    </row>
    <row r="41" spans="1:13" x14ac:dyDescent="0.3">
      <c r="A41" s="16" t="s">
        <v>438</v>
      </c>
      <c r="B41" s="173">
        <v>0</v>
      </c>
      <c r="C41" s="209">
        <v>0</v>
      </c>
      <c r="D41" s="209" t="s">
        <v>430</v>
      </c>
      <c r="E41" s="17">
        <v>0</v>
      </c>
      <c r="F41" s="18">
        <v>0</v>
      </c>
      <c r="G41" s="18" t="s">
        <v>430</v>
      </c>
      <c r="H41" s="17">
        <v>0</v>
      </c>
      <c r="I41" s="18">
        <v>0</v>
      </c>
      <c r="J41" s="18" t="s">
        <v>430</v>
      </c>
      <c r="K41" s="17">
        <v>0</v>
      </c>
      <c r="L41" s="18">
        <v>0</v>
      </c>
      <c r="M41" s="18" t="s">
        <v>430</v>
      </c>
    </row>
    <row r="42" spans="1:13" x14ac:dyDescent="0.3">
      <c r="A42" s="16" t="s">
        <v>439</v>
      </c>
      <c r="B42" s="173">
        <v>0</v>
      </c>
      <c r="C42" s="209">
        <v>0</v>
      </c>
      <c r="D42" s="209" t="s">
        <v>430</v>
      </c>
      <c r="E42" s="17">
        <v>0</v>
      </c>
      <c r="F42" s="18">
        <v>0</v>
      </c>
      <c r="G42" s="18" t="s">
        <v>430</v>
      </c>
      <c r="H42" s="17">
        <v>0</v>
      </c>
      <c r="I42" s="18">
        <v>0</v>
      </c>
      <c r="J42" s="18" t="s">
        <v>430</v>
      </c>
      <c r="K42" s="17">
        <v>0</v>
      </c>
      <c r="L42" s="18">
        <v>0</v>
      </c>
      <c r="M42" s="18" t="s">
        <v>430</v>
      </c>
    </row>
    <row r="43" spans="1:13" x14ac:dyDescent="0.3">
      <c r="A43" s="16" t="s">
        <v>440</v>
      </c>
      <c r="B43" s="173">
        <v>0</v>
      </c>
      <c r="C43" s="209">
        <v>0</v>
      </c>
      <c r="D43" s="209" t="s">
        <v>430</v>
      </c>
      <c r="E43" s="17">
        <v>0</v>
      </c>
      <c r="F43" s="18">
        <v>0</v>
      </c>
      <c r="G43" s="18" t="s">
        <v>430</v>
      </c>
      <c r="H43" s="17">
        <v>0</v>
      </c>
      <c r="I43" s="18">
        <v>0</v>
      </c>
      <c r="J43" s="18" t="s">
        <v>430</v>
      </c>
      <c r="K43" s="17">
        <v>0</v>
      </c>
      <c r="L43" s="18">
        <v>0</v>
      </c>
      <c r="M43" s="18" t="s">
        <v>430</v>
      </c>
    </row>
    <row r="44" spans="1:13" ht="15.6" x14ac:dyDescent="0.3">
      <c r="A44" s="70" t="s">
        <v>598</v>
      </c>
      <c r="B44" s="72">
        <f>SUM(B38:B43)</f>
        <v>11685</v>
      </c>
      <c r="C44" s="223"/>
      <c r="D44" s="71"/>
      <c r="E44" s="53">
        <f>SUM(E38:E43)</f>
        <v>0</v>
      </c>
      <c r="F44" s="71"/>
      <c r="G44" s="71"/>
      <c r="H44" s="53">
        <f>SUM(H38:H43)</f>
        <v>0</v>
      </c>
      <c r="I44" s="71"/>
      <c r="J44" s="71"/>
      <c r="K44" s="53">
        <f>SUM(K38:K43)</f>
        <v>23657</v>
      </c>
      <c r="L44" s="71"/>
      <c r="M44" s="71"/>
    </row>
    <row r="45" spans="1:13" x14ac:dyDescent="0.3">
      <c r="A45" s="10" t="s">
        <v>589</v>
      </c>
      <c r="B45" s="29"/>
      <c r="C45" s="222"/>
      <c r="D45" s="55"/>
      <c r="E45" s="27"/>
      <c r="F45" s="55"/>
      <c r="G45" s="55"/>
      <c r="H45" s="27"/>
      <c r="I45" s="55"/>
      <c r="J45" s="55"/>
      <c r="K45" s="27"/>
      <c r="L45" s="55"/>
      <c r="M45" s="55"/>
    </row>
    <row r="46" spans="1:13" x14ac:dyDescent="0.3">
      <c r="A46" s="16" t="s">
        <v>435</v>
      </c>
      <c r="B46" s="173">
        <v>0</v>
      </c>
      <c r="C46" s="209">
        <v>0</v>
      </c>
      <c r="D46" s="209" t="s">
        <v>430</v>
      </c>
      <c r="E46" s="26">
        <v>0</v>
      </c>
      <c r="F46" s="54">
        <v>0</v>
      </c>
      <c r="G46" s="54" t="s">
        <v>430</v>
      </c>
      <c r="H46" s="26">
        <v>0</v>
      </c>
      <c r="I46" s="54">
        <v>0</v>
      </c>
      <c r="J46" s="54" t="s">
        <v>430</v>
      </c>
      <c r="K46" s="26">
        <v>0</v>
      </c>
      <c r="L46" s="54">
        <v>0</v>
      </c>
      <c r="M46" s="54" t="s">
        <v>430</v>
      </c>
    </row>
    <row r="47" spans="1:13" x14ac:dyDescent="0.3">
      <c r="A47" s="16" t="s">
        <v>436</v>
      </c>
      <c r="B47" s="173">
        <v>0</v>
      </c>
      <c r="C47" s="209">
        <v>0</v>
      </c>
      <c r="D47" s="209" t="s">
        <v>430</v>
      </c>
      <c r="E47" s="17">
        <v>0</v>
      </c>
      <c r="F47" s="18">
        <v>0</v>
      </c>
      <c r="G47" s="18" t="s">
        <v>430</v>
      </c>
      <c r="H47" s="17">
        <v>0</v>
      </c>
      <c r="I47" s="18">
        <v>0</v>
      </c>
      <c r="J47" s="18" t="s">
        <v>430</v>
      </c>
      <c r="K47" s="17">
        <v>0</v>
      </c>
      <c r="L47" s="18">
        <v>0</v>
      </c>
      <c r="M47" s="18" t="s">
        <v>430</v>
      </c>
    </row>
    <row r="48" spans="1:13" x14ac:dyDescent="0.3">
      <c r="A48" s="16" t="s">
        <v>437</v>
      </c>
      <c r="B48" s="173">
        <v>0</v>
      </c>
      <c r="C48" s="209">
        <v>0</v>
      </c>
      <c r="D48" s="209" t="s">
        <v>430</v>
      </c>
      <c r="E48" s="17">
        <v>0</v>
      </c>
      <c r="F48" s="18">
        <v>0</v>
      </c>
      <c r="G48" s="18" t="s">
        <v>430</v>
      </c>
      <c r="H48" s="17">
        <v>0</v>
      </c>
      <c r="I48" s="18">
        <v>0</v>
      </c>
      <c r="J48" s="18" t="s">
        <v>430</v>
      </c>
      <c r="K48" s="17">
        <v>0</v>
      </c>
      <c r="L48" s="18">
        <v>0</v>
      </c>
      <c r="M48" s="18" t="s">
        <v>430</v>
      </c>
    </row>
    <row r="49" spans="1:13" x14ac:dyDescent="0.3">
      <c r="A49" s="16" t="s">
        <v>438</v>
      </c>
      <c r="B49" s="173">
        <v>0</v>
      </c>
      <c r="C49" s="209">
        <v>0</v>
      </c>
      <c r="D49" s="209" t="s">
        <v>430</v>
      </c>
      <c r="E49" s="17">
        <v>0</v>
      </c>
      <c r="F49" s="18">
        <v>0</v>
      </c>
      <c r="G49" s="18" t="s">
        <v>430</v>
      </c>
      <c r="H49" s="17">
        <v>0</v>
      </c>
      <c r="I49" s="18">
        <v>0</v>
      </c>
      <c r="J49" s="18" t="s">
        <v>430</v>
      </c>
      <c r="K49" s="17">
        <v>0</v>
      </c>
      <c r="L49" s="18">
        <v>0</v>
      </c>
      <c r="M49" s="18" t="s">
        <v>430</v>
      </c>
    </row>
    <row r="50" spans="1:13" x14ac:dyDescent="0.3">
      <c r="A50" s="16" t="s">
        <v>439</v>
      </c>
      <c r="B50" s="173">
        <v>0</v>
      </c>
      <c r="C50" s="209">
        <v>0</v>
      </c>
      <c r="D50" s="209" t="s">
        <v>430</v>
      </c>
      <c r="E50" s="17">
        <v>0</v>
      </c>
      <c r="F50" s="18">
        <v>0</v>
      </c>
      <c r="G50" s="18" t="s">
        <v>430</v>
      </c>
      <c r="H50" s="17">
        <v>0</v>
      </c>
      <c r="I50" s="18">
        <v>0</v>
      </c>
      <c r="J50" s="18" t="s">
        <v>430</v>
      </c>
      <c r="K50" s="17">
        <v>0</v>
      </c>
      <c r="L50" s="18">
        <v>0</v>
      </c>
      <c r="M50" s="18" t="s">
        <v>430</v>
      </c>
    </row>
    <row r="51" spans="1:13" x14ac:dyDescent="0.3">
      <c r="A51" s="16" t="s">
        <v>440</v>
      </c>
      <c r="B51" s="173">
        <v>0</v>
      </c>
      <c r="C51" s="209">
        <v>0</v>
      </c>
      <c r="D51" s="209" t="s">
        <v>430</v>
      </c>
      <c r="E51" s="17">
        <v>0</v>
      </c>
      <c r="F51" s="18">
        <v>0</v>
      </c>
      <c r="G51" s="18" t="s">
        <v>430</v>
      </c>
      <c r="H51" s="17">
        <v>0</v>
      </c>
      <c r="I51" s="18">
        <v>0</v>
      </c>
      <c r="J51" s="18" t="s">
        <v>430</v>
      </c>
      <c r="K51" s="17">
        <v>0</v>
      </c>
      <c r="L51" s="18">
        <v>0</v>
      </c>
      <c r="M51" s="18" t="s">
        <v>430</v>
      </c>
    </row>
    <row r="52" spans="1:13" ht="15.6" x14ac:dyDescent="0.3">
      <c r="A52" s="70" t="s">
        <v>29</v>
      </c>
      <c r="B52" s="72">
        <f>SUM(B46:B51)</f>
        <v>0</v>
      </c>
      <c r="C52" s="223"/>
      <c r="D52" s="71"/>
      <c r="E52" s="53">
        <f>SUM(E46:E51)</f>
        <v>0</v>
      </c>
      <c r="F52" s="71"/>
      <c r="G52" s="71"/>
      <c r="H52" s="53">
        <f>SUM(H46:H51)</f>
        <v>0</v>
      </c>
      <c r="I52" s="71"/>
      <c r="J52" s="71"/>
      <c r="K52" s="53">
        <f>SUM(K46:K51)</f>
        <v>0</v>
      </c>
      <c r="L52" s="71"/>
      <c r="M52" s="71"/>
    </row>
  </sheetData>
  <mergeCells count="6">
    <mergeCell ref="A1:M1"/>
    <mergeCell ref="K3:M3"/>
    <mergeCell ref="H3:J3"/>
    <mergeCell ref="E3:F3"/>
    <mergeCell ref="B3:D3"/>
    <mergeCell ref="A3:A4"/>
  </mergeCells>
  <pageMargins left="0.70866141732283472" right="0.70866141732283472" top="0.74803149606299213" bottom="0.74803149606299213" header="0.31496062992125984" footer="0.31496062992125984"/>
  <pageSetup paperSize="9" scale="52" orientation="portrait" r:id="rId1"/>
  <headerFooter>
    <oddFooter>&amp;C&amp;P/&amp;N&amp;R&amp;D &amp;T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/>
  </sheetPr>
  <dimension ref="A1:O29"/>
  <sheetViews>
    <sheetView workbookViewId="0">
      <selection sqref="A1:O1"/>
    </sheetView>
  </sheetViews>
  <sheetFormatPr defaultColWidth="9.109375" defaultRowHeight="14.4" x14ac:dyDescent="0.3"/>
  <cols>
    <col min="1" max="1" width="21.88671875" customWidth="1"/>
    <col min="2" max="2" width="10.6640625" customWidth="1"/>
    <col min="3" max="3" width="16.5546875" customWidth="1"/>
    <col min="4" max="4" width="12.6640625" customWidth="1"/>
    <col min="5" max="5" width="9.5546875" customWidth="1"/>
    <col min="6" max="6" width="17" customWidth="1"/>
    <col min="7" max="7" width="9.6640625" customWidth="1"/>
    <col min="8" max="8" width="10.5546875" customWidth="1"/>
    <col min="9" max="9" width="15.6640625" customWidth="1"/>
    <col min="10" max="10" width="9.44140625" customWidth="1"/>
    <col min="11" max="11" width="10.33203125" customWidth="1"/>
    <col min="12" max="12" width="15.44140625" customWidth="1"/>
    <col min="13" max="13" width="9.5546875" customWidth="1"/>
    <col min="14" max="14" width="13.33203125" customWidth="1"/>
    <col min="15" max="15" width="17.5546875" customWidth="1"/>
  </cols>
  <sheetData>
    <row r="1" spans="1:15" ht="15.6" x14ac:dyDescent="0.3">
      <c r="A1" s="426" t="s">
        <v>807</v>
      </c>
      <c r="B1" s="426"/>
      <c r="C1" s="426"/>
      <c r="D1" s="426"/>
      <c r="E1" s="426"/>
      <c r="F1" s="426"/>
      <c r="G1" s="426"/>
      <c r="H1" s="426"/>
      <c r="I1" s="426"/>
      <c r="J1" s="426"/>
      <c r="K1" s="426"/>
      <c r="L1" s="426"/>
      <c r="M1" s="426"/>
      <c r="N1" s="426"/>
      <c r="O1" s="426"/>
    </row>
    <row r="2" spans="1:15" ht="16.2" thickBot="1" x14ac:dyDescent="0.35">
      <c r="A2" s="73"/>
      <c r="B2" s="73"/>
      <c r="C2" s="73"/>
      <c r="D2" s="73"/>
      <c r="E2" s="73"/>
      <c r="F2" s="73"/>
      <c r="G2" s="73"/>
      <c r="H2" s="73"/>
      <c r="I2" s="73"/>
    </row>
    <row r="3" spans="1:15" ht="15.6" x14ac:dyDescent="0.3">
      <c r="A3" s="480" t="s">
        <v>564</v>
      </c>
      <c r="B3" s="478" t="s">
        <v>5</v>
      </c>
      <c r="C3" s="478"/>
      <c r="D3" s="478"/>
      <c r="E3" s="478" t="s">
        <v>6</v>
      </c>
      <c r="F3" s="478"/>
      <c r="G3" s="478"/>
      <c r="H3" s="478" t="s">
        <v>19</v>
      </c>
      <c r="I3" s="478"/>
      <c r="J3" s="478"/>
      <c r="K3" s="478" t="s">
        <v>20</v>
      </c>
      <c r="L3" s="478"/>
      <c r="M3" s="478"/>
      <c r="N3" s="478" t="s">
        <v>563</v>
      </c>
      <c r="O3" s="479"/>
    </row>
    <row r="4" spans="1:15" ht="32.25" customHeight="1" thickBot="1" x14ac:dyDescent="0.35">
      <c r="A4" s="481"/>
      <c r="B4" s="210" t="s">
        <v>1</v>
      </c>
      <c r="C4" s="211" t="s">
        <v>2</v>
      </c>
      <c r="D4" s="212" t="s">
        <v>21</v>
      </c>
      <c r="E4" s="210" t="s">
        <v>1</v>
      </c>
      <c r="F4" s="211" t="s">
        <v>2</v>
      </c>
      <c r="G4" s="212" t="s">
        <v>21</v>
      </c>
      <c r="H4" s="210" t="s">
        <v>1</v>
      </c>
      <c r="I4" s="211" t="s">
        <v>2</v>
      </c>
      <c r="J4" s="212" t="s">
        <v>21</v>
      </c>
      <c r="K4" s="210" t="s">
        <v>1</v>
      </c>
      <c r="L4" s="211" t="s">
        <v>2</v>
      </c>
      <c r="M4" s="212" t="s">
        <v>21</v>
      </c>
      <c r="N4" s="179" t="s">
        <v>491</v>
      </c>
      <c r="O4" s="213" t="s">
        <v>562</v>
      </c>
    </row>
    <row r="5" spans="1:15" x14ac:dyDescent="0.3">
      <c r="A5" s="224" t="s">
        <v>501</v>
      </c>
      <c r="B5" s="189">
        <v>1605465</v>
      </c>
      <c r="C5" s="190">
        <v>1463494827.5799999</v>
      </c>
      <c r="D5" s="383">
        <v>911.57</v>
      </c>
      <c r="E5" s="189">
        <v>577537</v>
      </c>
      <c r="F5" s="190">
        <v>358715222.61000001</v>
      </c>
      <c r="G5" s="383">
        <v>621.11</v>
      </c>
      <c r="H5" s="189">
        <v>195950</v>
      </c>
      <c r="I5" s="190">
        <v>121671579.87</v>
      </c>
      <c r="J5" s="383">
        <v>620.92999999999995</v>
      </c>
      <c r="K5" s="189">
        <v>44136</v>
      </c>
      <c r="L5" s="190">
        <v>37033737.659999996</v>
      </c>
      <c r="M5" s="383">
        <v>839.08</v>
      </c>
      <c r="N5" s="343">
        <v>2423088</v>
      </c>
      <c r="O5" s="344">
        <v>1980915367.72</v>
      </c>
    </row>
    <row r="6" spans="1:15" x14ac:dyDescent="0.3">
      <c r="A6" s="185" t="s">
        <v>416</v>
      </c>
      <c r="B6" s="17">
        <v>365751</v>
      </c>
      <c r="C6" s="18">
        <v>461920447.31</v>
      </c>
      <c r="D6" s="18">
        <v>1262.94</v>
      </c>
      <c r="E6" s="17">
        <v>82789</v>
      </c>
      <c r="F6" s="18">
        <v>59010625.509999998</v>
      </c>
      <c r="G6" s="58">
        <v>712.78</v>
      </c>
      <c r="H6" s="17">
        <v>10075</v>
      </c>
      <c r="I6" s="18">
        <v>11105327.550000001</v>
      </c>
      <c r="J6" s="18">
        <v>1102.27</v>
      </c>
      <c r="K6" s="17">
        <v>2536</v>
      </c>
      <c r="L6" s="18">
        <v>619810.79</v>
      </c>
      <c r="M6" s="58">
        <v>244.4</v>
      </c>
      <c r="N6" s="191">
        <v>461151</v>
      </c>
      <c r="O6" s="192">
        <v>532656211.16000003</v>
      </c>
    </row>
    <row r="7" spans="1:15" x14ac:dyDescent="0.3">
      <c r="A7" s="185" t="s">
        <v>588</v>
      </c>
      <c r="B7" s="17">
        <v>11685</v>
      </c>
      <c r="C7" s="18">
        <v>4895762.75</v>
      </c>
      <c r="D7" s="58">
        <v>418.98</v>
      </c>
      <c r="E7" s="17"/>
      <c r="F7" s="18"/>
      <c r="G7" s="58"/>
      <c r="H7" s="58"/>
      <c r="I7" s="18"/>
      <c r="J7" s="18"/>
      <c r="K7" s="17">
        <v>23657</v>
      </c>
      <c r="L7" s="18">
        <v>8375296.5899999999</v>
      </c>
      <c r="M7" s="58">
        <v>354.03</v>
      </c>
      <c r="N7" s="191">
        <v>35342</v>
      </c>
      <c r="O7" s="192">
        <v>13271059.34</v>
      </c>
    </row>
    <row r="8" spans="1:15" x14ac:dyDescent="0.3">
      <c r="A8" s="225" t="s">
        <v>492</v>
      </c>
      <c r="B8" s="17">
        <v>2947</v>
      </c>
      <c r="C8" s="18">
        <v>7223000.7800000003</v>
      </c>
      <c r="D8" s="18">
        <v>2450.9699999999998</v>
      </c>
      <c r="E8" s="58">
        <v>975</v>
      </c>
      <c r="F8" s="18">
        <v>1117950.3700000001</v>
      </c>
      <c r="G8" s="18">
        <v>1146.6199999999999</v>
      </c>
      <c r="H8" s="58">
        <v>114</v>
      </c>
      <c r="I8" s="18">
        <v>144907.20000000001</v>
      </c>
      <c r="J8" s="18">
        <v>1271.1199999999999</v>
      </c>
      <c r="K8" s="17"/>
      <c r="L8" s="18"/>
      <c r="M8" s="58"/>
      <c r="N8" s="191">
        <v>4036</v>
      </c>
      <c r="O8" s="192">
        <v>8485858.3499999996</v>
      </c>
    </row>
    <row r="9" spans="1:15" ht="15" thickBot="1" x14ac:dyDescent="0.35">
      <c r="A9" s="226" t="s">
        <v>555</v>
      </c>
      <c r="B9" s="193">
        <v>174</v>
      </c>
      <c r="C9" s="194">
        <v>75151.759999999995</v>
      </c>
      <c r="D9" s="193">
        <v>431.91</v>
      </c>
      <c r="E9" s="193">
        <v>5</v>
      </c>
      <c r="F9" s="194">
        <v>4919.82</v>
      </c>
      <c r="G9" s="193">
        <v>983.96</v>
      </c>
      <c r="H9" s="193"/>
      <c r="I9" s="193"/>
      <c r="J9" s="193"/>
      <c r="K9" s="193"/>
      <c r="L9" s="194"/>
      <c r="M9" s="193"/>
      <c r="N9" s="395">
        <v>179</v>
      </c>
      <c r="O9" s="195">
        <v>80071.58</v>
      </c>
    </row>
    <row r="10" spans="1:15" x14ac:dyDescent="0.3">
      <c r="B10" s="8"/>
      <c r="C10" s="9"/>
      <c r="D10" s="8"/>
      <c r="E10" s="8"/>
      <c r="F10" s="9"/>
      <c r="G10" s="8"/>
      <c r="H10" s="8"/>
      <c r="I10" s="9"/>
      <c r="J10" s="8"/>
      <c r="K10" s="9"/>
      <c r="L10" s="9"/>
      <c r="M10" s="8"/>
      <c r="N10" s="8"/>
      <c r="O10" s="9"/>
    </row>
    <row r="11" spans="1:15" ht="15" customHeight="1" x14ac:dyDescent="0.3">
      <c r="A11" s="426" t="s">
        <v>697</v>
      </c>
      <c r="B11" s="426"/>
      <c r="C11" s="426"/>
      <c r="D11" s="426"/>
      <c r="E11" s="426"/>
      <c r="F11" s="426"/>
      <c r="G11" s="426"/>
      <c r="H11" s="426"/>
      <c r="I11" s="426"/>
      <c r="J11" s="426"/>
      <c r="K11" s="426"/>
      <c r="L11" s="426"/>
      <c r="M11" s="426"/>
      <c r="N11" s="426"/>
      <c r="O11" s="426"/>
    </row>
    <row r="12" spans="1:15" ht="16.2" thickBot="1" x14ac:dyDescent="0.35">
      <c r="A12" s="73"/>
      <c r="B12" s="73"/>
      <c r="C12" s="73"/>
      <c r="D12" s="73"/>
      <c r="E12" s="73"/>
      <c r="F12" s="73"/>
      <c r="G12" s="73"/>
      <c r="H12" s="73"/>
      <c r="I12" s="73"/>
    </row>
    <row r="13" spans="1:15" ht="15.6" x14ac:dyDescent="0.3">
      <c r="A13" s="480" t="s">
        <v>564</v>
      </c>
      <c r="B13" s="478" t="s">
        <v>5</v>
      </c>
      <c r="C13" s="478"/>
      <c r="D13" s="478"/>
      <c r="E13" s="478" t="s">
        <v>6</v>
      </c>
      <c r="F13" s="478"/>
      <c r="G13" s="478"/>
      <c r="H13" s="478" t="s">
        <v>19</v>
      </c>
      <c r="I13" s="478"/>
      <c r="J13" s="478"/>
      <c r="K13" s="478" t="s">
        <v>20</v>
      </c>
      <c r="L13" s="478"/>
      <c r="M13" s="478"/>
      <c r="N13" s="478" t="s">
        <v>563</v>
      </c>
      <c r="O13" s="479"/>
    </row>
    <row r="14" spans="1:15" ht="31.8" thickBot="1" x14ac:dyDescent="0.35">
      <c r="A14" s="481"/>
      <c r="B14" s="210" t="s">
        <v>1</v>
      </c>
      <c r="C14" s="211" t="s">
        <v>2</v>
      </c>
      <c r="D14" s="212" t="s">
        <v>21</v>
      </c>
      <c r="E14" s="210" t="s">
        <v>1</v>
      </c>
      <c r="F14" s="211" t="s">
        <v>2</v>
      </c>
      <c r="G14" s="212" t="s">
        <v>21</v>
      </c>
      <c r="H14" s="210" t="s">
        <v>1</v>
      </c>
      <c r="I14" s="211" t="s">
        <v>2</v>
      </c>
      <c r="J14" s="212" t="s">
        <v>21</v>
      </c>
      <c r="K14" s="210" t="s">
        <v>1</v>
      </c>
      <c r="L14" s="211" t="s">
        <v>2</v>
      </c>
      <c r="M14" s="212" t="s">
        <v>21</v>
      </c>
      <c r="N14" s="179" t="s">
        <v>491</v>
      </c>
      <c r="O14" s="213" t="s">
        <v>562</v>
      </c>
    </row>
    <row r="15" spans="1:15" x14ac:dyDescent="0.3">
      <c r="A15" s="269" t="s">
        <v>555</v>
      </c>
      <c r="B15" s="189">
        <v>1017339</v>
      </c>
      <c r="C15" s="190">
        <v>223878700.96000001</v>
      </c>
      <c r="D15" s="383">
        <v>220.06</v>
      </c>
      <c r="E15" s="189">
        <v>320453</v>
      </c>
      <c r="F15" s="190">
        <v>41215141.439999998</v>
      </c>
      <c r="G15" s="383">
        <v>128.62</v>
      </c>
      <c r="H15" s="189">
        <v>73610</v>
      </c>
      <c r="I15" s="190">
        <v>10091747.140000001</v>
      </c>
      <c r="J15" s="383">
        <v>137.1</v>
      </c>
      <c r="K15" s="383"/>
      <c r="L15" s="383"/>
      <c r="M15" s="383"/>
      <c r="N15" s="343">
        <v>1411402</v>
      </c>
      <c r="O15" s="344">
        <v>275185589.54000002</v>
      </c>
    </row>
    <row r="16" spans="1:15" x14ac:dyDescent="0.3">
      <c r="A16" s="185" t="s">
        <v>574</v>
      </c>
      <c r="B16" s="17">
        <v>3095</v>
      </c>
      <c r="C16" s="18">
        <v>1681441.19</v>
      </c>
      <c r="D16" s="58">
        <v>543.28</v>
      </c>
      <c r="E16" s="58">
        <v>70</v>
      </c>
      <c r="F16" s="18">
        <v>9079.19</v>
      </c>
      <c r="G16" s="58">
        <v>129.69999999999999</v>
      </c>
      <c r="H16" s="58">
        <v>16</v>
      </c>
      <c r="I16" s="18">
        <v>3587.25</v>
      </c>
      <c r="J16" s="58">
        <v>224.2</v>
      </c>
      <c r="K16" s="58"/>
      <c r="L16" s="58"/>
      <c r="M16" s="58"/>
      <c r="N16" s="191">
        <v>3181</v>
      </c>
      <c r="O16" s="192">
        <v>1694107.63</v>
      </c>
    </row>
    <row r="17" spans="1:15" x14ac:dyDescent="0.3">
      <c r="A17" s="185" t="s">
        <v>323</v>
      </c>
      <c r="B17" s="17">
        <v>1269</v>
      </c>
      <c r="C17" s="18">
        <v>699052.91</v>
      </c>
      <c r="D17" s="58">
        <v>550.87</v>
      </c>
      <c r="E17" s="58"/>
      <c r="F17" s="18"/>
      <c r="G17" s="58"/>
      <c r="H17" s="58"/>
      <c r="I17" s="18"/>
      <c r="J17" s="58"/>
      <c r="K17" s="58"/>
      <c r="L17" s="58"/>
      <c r="M17" s="58"/>
      <c r="N17" s="191">
        <v>1269</v>
      </c>
      <c r="O17" s="192">
        <v>699052.91</v>
      </c>
    </row>
    <row r="18" spans="1:15" x14ac:dyDescent="0.3">
      <c r="A18" s="185" t="s">
        <v>425</v>
      </c>
      <c r="B18" s="58">
        <v>290</v>
      </c>
      <c r="C18" s="18">
        <v>105952.96000000001</v>
      </c>
      <c r="D18" s="58">
        <v>365.36</v>
      </c>
      <c r="E18" s="58">
        <v>16</v>
      </c>
      <c r="F18" s="18">
        <v>3441.21</v>
      </c>
      <c r="G18" s="58">
        <v>215.08</v>
      </c>
      <c r="H18" s="58">
        <v>4</v>
      </c>
      <c r="I18" s="58">
        <v>680.66</v>
      </c>
      <c r="J18" s="58">
        <v>170.17</v>
      </c>
      <c r="K18" s="58"/>
      <c r="L18" s="58"/>
      <c r="M18" s="58"/>
      <c r="N18" s="345">
        <v>310</v>
      </c>
      <c r="O18" s="192">
        <v>110074.83</v>
      </c>
    </row>
    <row r="19" spans="1:15" ht="15" thickBot="1" x14ac:dyDescent="0.35">
      <c r="A19" s="226" t="s">
        <v>387</v>
      </c>
      <c r="B19" s="193">
        <v>11</v>
      </c>
      <c r="C19" s="194">
        <v>5295.38</v>
      </c>
      <c r="D19" s="193">
        <v>481.4</v>
      </c>
      <c r="E19" s="193">
        <v>3</v>
      </c>
      <c r="F19" s="194">
        <v>1546.46</v>
      </c>
      <c r="G19" s="193">
        <v>515.49</v>
      </c>
      <c r="H19" s="193"/>
      <c r="I19" s="194"/>
      <c r="J19" s="193"/>
      <c r="K19" s="193"/>
      <c r="L19" s="193"/>
      <c r="M19" s="193"/>
      <c r="N19" s="395">
        <v>14</v>
      </c>
      <c r="O19" s="195">
        <v>6841.84</v>
      </c>
    </row>
    <row r="20" spans="1:15" x14ac:dyDescent="0.3">
      <c r="A20" s="2"/>
      <c r="B20" s="296"/>
      <c r="C20" s="235"/>
      <c r="D20" s="296"/>
      <c r="E20" s="296"/>
      <c r="F20" s="235"/>
      <c r="G20" s="296"/>
      <c r="H20" s="296"/>
      <c r="I20" s="235"/>
      <c r="J20" s="296"/>
      <c r="K20" s="296"/>
      <c r="L20" s="296"/>
      <c r="M20" s="296"/>
      <c r="N20" s="274"/>
      <c r="O20" s="236"/>
    </row>
    <row r="21" spans="1:15" ht="15.6" x14ac:dyDescent="0.3">
      <c r="A21" s="426" t="s">
        <v>696</v>
      </c>
      <c r="B21" s="426"/>
      <c r="C21" s="426"/>
      <c r="D21" s="426"/>
      <c r="E21" s="426"/>
      <c r="F21" s="426"/>
      <c r="G21" s="426"/>
      <c r="H21" s="426"/>
      <c r="I21" s="426"/>
      <c r="J21" s="426"/>
      <c r="K21" s="426"/>
      <c r="L21" s="426"/>
      <c r="M21" s="426"/>
      <c r="N21" s="426"/>
      <c r="O21" s="426"/>
    </row>
    <row r="22" spans="1:15" ht="16.2" thickBot="1" x14ac:dyDescent="0.35">
      <c r="A22" s="73"/>
      <c r="B22" s="73"/>
      <c r="C22" s="73"/>
      <c r="D22" s="73"/>
      <c r="E22" s="73"/>
      <c r="F22" s="73"/>
      <c r="G22" s="73"/>
      <c r="H22" s="73"/>
      <c r="I22" s="73"/>
    </row>
    <row r="23" spans="1:15" ht="15.6" x14ac:dyDescent="0.3">
      <c r="A23" s="480" t="s">
        <v>564</v>
      </c>
      <c r="B23" s="478" t="s">
        <v>5</v>
      </c>
      <c r="C23" s="478"/>
      <c r="D23" s="478"/>
      <c r="E23" s="478" t="s">
        <v>6</v>
      </c>
      <c r="F23" s="478"/>
      <c r="G23" s="478"/>
      <c r="H23" s="478" t="s">
        <v>19</v>
      </c>
      <c r="I23" s="478"/>
      <c r="J23" s="478"/>
      <c r="K23" s="478" t="s">
        <v>20</v>
      </c>
      <c r="L23" s="478"/>
      <c r="M23" s="478"/>
      <c r="N23" s="478" t="s">
        <v>563</v>
      </c>
      <c r="O23" s="479"/>
    </row>
    <row r="24" spans="1:15" ht="31.2" x14ac:dyDescent="0.3">
      <c r="A24" s="481"/>
      <c r="B24" s="210" t="s">
        <v>1</v>
      </c>
      <c r="C24" s="211" t="s">
        <v>2</v>
      </c>
      <c r="D24" s="212" t="s">
        <v>21</v>
      </c>
      <c r="E24" s="210" t="s">
        <v>1</v>
      </c>
      <c r="F24" s="211" t="s">
        <v>2</v>
      </c>
      <c r="G24" s="212" t="s">
        <v>21</v>
      </c>
      <c r="H24" s="210" t="s">
        <v>1</v>
      </c>
      <c r="I24" s="211" t="s">
        <v>2</v>
      </c>
      <c r="J24" s="212" t="s">
        <v>21</v>
      </c>
      <c r="K24" s="210" t="s">
        <v>1</v>
      </c>
      <c r="L24" s="211" t="s">
        <v>2</v>
      </c>
      <c r="M24" s="212" t="s">
        <v>21</v>
      </c>
      <c r="N24" s="179" t="s">
        <v>491</v>
      </c>
      <c r="O24" s="213" t="s">
        <v>562</v>
      </c>
    </row>
    <row r="25" spans="1:15" ht="15" thickBot="1" x14ac:dyDescent="0.35">
      <c r="A25" s="226" t="s">
        <v>490</v>
      </c>
      <c r="B25" s="243">
        <v>368414</v>
      </c>
      <c r="C25" s="194">
        <v>45982115.950000003</v>
      </c>
      <c r="D25" s="193">
        <v>124.81</v>
      </c>
      <c r="E25" s="243">
        <v>77162</v>
      </c>
      <c r="F25" s="194">
        <v>5807184</v>
      </c>
      <c r="G25" s="193">
        <v>75.260000000000005</v>
      </c>
      <c r="H25" s="193">
        <v>16</v>
      </c>
      <c r="I25" s="194">
        <v>6477.44</v>
      </c>
      <c r="J25" s="193">
        <v>404.84</v>
      </c>
      <c r="K25" s="193"/>
      <c r="L25" s="193"/>
      <c r="M25" s="193"/>
      <c r="N25" s="244">
        <v>445592</v>
      </c>
      <c r="O25" s="195">
        <v>51795777.390000001</v>
      </c>
    </row>
    <row r="26" spans="1:15" x14ac:dyDescent="0.3">
      <c r="N26" s="8"/>
      <c r="O26" s="9"/>
    </row>
    <row r="27" spans="1:15" x14ac:dyDescent="0.3">
      <c r="N27" s="8"/>
      <c r="O27" s="9"/>
    </row>
    <row r="28" spans="1:15" x14ac:dyDescent="0.3">
      <c r="N28" s="8"/>
      <c r="O28" s="9"/>
    </row>
    <row r="29" spans="1:15" x14ac:dyDescent="0.3">
      <c r="N29" s="8"/>
      <c r="O29" s="9"/>
    </row>
  </sheetData>
  <mergeCells count="21">
    <mergeCell ref="A1:O1"/>
    <mergeCell ref="A11:O11"/>
    <mergeCell ref="A21:O21"/>
    <mergeCell ref="B13:D13"/>
    <mergeCell ref="E13:G13"/>
    <mergeCell ref="H13:J13"/>
    <mergeCell ref="K13:M13"/>
    <mergeCell ref="N13:O13"/>
    <mergeCell ref="A3:A4"/>
    <mergeCell ref="A13:A14"/>
    <mergeCell ref="A23:A24"/>
    <mergeCell ref="B23:D23"/>
    <mergeCell ref="E23:G23"/>
    <mergeCell ref="H23:J23"/>
    <mergeCell ref="K23:M23"/>
    <mergeCell ref="N23:O23"/>
    <mergeCell ref="B3:D3"/>
    <mergeCell ref="E3:G3"/>
    <mergeCell ref="H3:J3"/>
    <mergeCell ref="K3:M3"/>
    <mergeCell ref="N3:O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90"/>
  <sheetViews>
    <sheetView zoomScaleNormal="100" workbookViewId="0">
      <selection activeCell="B84" sqref="B84"/>
    </sheetView>
  </sheetViews>
  <sheetFormatPr defaultColWidth="9.109375" defaultRowHeight="14.4" x14ac:dyDescent="0.3"/>
  <cols>
    <col min="1" max="1" width="23.5546875" bestFit="1" customWidth="1"/>
    <col min="2" max="2" width="11.109375" customWidth="1"/>
    <col min="3" max="3" width="11.6640625" customWidth="1"/>
    <col min="4" max="5" width="11.5546875" customWidth="1"/>
    <col min="6" max="6" width="10.88671875" customWidth="1"/>
    <col min="7" max="7" width="15.109375" customWidth="1"/>
    <col min="8" max="8" width="28.6640625" customWidth="1"/>
    <col min="9" max="9" width="22.109375" style="15" customWidth="1"/>
    <col min="10" max="10" width="20.33203125" customWidth="1"/>
  </cols>
  <sheetData>
    <row r="1" spans="1:10" x14ac:dyDescent="0.3">
      <c r="I1"/>
    </row>
    <row r="2" spans="1:10" ht="62.4" x14ac:dyDescent="0.3">
      <c r="A2" s="178" t="s">
        <v>44</v>
      </c>
      <c r="B2" s="178" t="s">
        <v>5</v>
      </c>
      <c r="C2" s="178" t="s">
        <v>6</v>
      </c>
      <c r="D2" s="178" t="s">
        <v>45</v>
      </c>
      <c r="E2" s="87" t="s">
        <v>49</v>
      </c>
      <c r="F2" s="87" t="s">
        <v>615</v>
      </c>
      <c r="G2" s="178" t="s">
        <v>616</v>
      </c>
      <c r="H2" s="239" t="s">
        <v>617</v>
      </c>
      <c r="I2" s="239" t="s">
        <v>618</v>
      </c>
      <c r="J2" s="239" t="s">
        <v>498</v>
      </c>
    </row>
    <row r="3" spans="1:10" x14ac:dyDescent="0.3">
      <c r="A3" s="240" t="s">
        <v>619</v>
      </c>
      <c r="B3" s="6">
        <v>306</v>
      </c>
      <c r="C3" s="6">
        <v>6708</v>
      </c>
      <c r="D3" s="6">
        <v>1696</v>
      </c>
      <c r="E3" s="6">
        <v>0</v>
      </c>
      <c r="F3" s="6">
        <v>0</v>
      </c>
      <c r="G3" s="6">
        <v>8710</v>
      </c>
      <c r="H3" s="13">
        <v>5058460.59</v>
      </c>
      <c r="I3" s="13">
        <v>1495.8</v>
      </c>
      <c r="J3" s="13">
        <v>270166.32</v>
      </c>
    </row>
    <row r="4" spans="1:10" x14ac:dyDescent="0.3">
      <c r="A4" s="240" t="s">
        <v>631</v>
      </c>
      <c r="B4" s="6">
        <v>0</v>
      </c>
      <c r="C4" s="6">
        <v>0</v>
      </c>
      <c r="D4" s="6">
        <v>0</v>
      </c>
      <c r="E4" s="6">
        <v>2536</v>
      </c>
      <c r="F4" s="6">
        <v>0</v>
      </c>
      <c r="G4" s="6">
        <v>2536</v>
      </c>
      <c r="H4" s="13">
        <v>619810.79</v>
      </c>
      <c r="I4" s="13">
        <v>0</v>
      </c>
      <c r="J4" s="13">
        <v>8472.2800000000007</v>
      </c>
    </row>
    <row r="5" spans="1:10" x14ac:dyDescent="0.3">
      <c r="A5" s="7" t="s">
        <v>561</v>
      </c>
      <c r="B5" s="6">
        <v>365445</v>
      </c>
      <c r="C5" s="6">
        <v>76081</v>
      </c>
      <c r="D5" s="6">
        <v>8379</v>
      </c>
      <c r="E5" s="6">
        <v>0</v>
      </c>
      <c r="F5" s="6">
        <v>0</v>
      </c>
      <c r="G5" s="6">
        <v>449905</v>
      </c>
      <c r="H5" s="13">
        <v>526977939.77999997</v>
      </c>
      <c r="I5" s="13">
        <v>9780897.9700000007</v>
      </c>
      <c r="J5" s="13">
        <v>29576267.539999999</v>
      </c>
    </row>
    <row r="6" spans="1:10" x14ac:dyDescent="0.3">
      <c r="A6" s="7" t="s">
        <v>324</v>
      </c>
      <c r="B6" s="6">
        <v>381229</v>
      </c>
      <c r="C6" s="6">
        <v>117656</v>
      </c>
      <c r="D6" s="6">
        <v>55810</v>
      </c>
      <c r="E6" s="6">
        <v>0</v>
      </c>
      <c r="F6" s="6">
        <v>0</v>
      </c>
      <c r="G6" s="6">
        <v>554695</v>
      </c>
      <c r="H6" s="13">
        <v>420127782</v>
      </c>
      <c r="I6" s="13">
        <v>4584863.47</v>
      </c>
      <c r="J6" s="13">
        <v>24314197.469999999</v>
      </c>
    </row>
    <row r="7" spans="1:10" x14ac:dyDescent="0.3">
      <c r="A7" s="7" t="s">
        <v>325</v>
      </c>
      <c r="B7" s="6">
        <v>255</v>
      </c>
      <c r="C7" s="6">
        <v>59</v>
      </c>
      <c r="D7" s="6">
        <v>1</v>
      </c>
      <c r="E7" s="6">
        <v>0</v>
      </c>
      <c r="F7" s="6">
        <v>0</v>
      </c>
      <c r="G7" s="6">
        <v>315</v>
      </c>
      <c r="H7" s="13">
        <v>300882.63</v>
      </c>
      <c r="I7" s="13">
        <v>2918.22</v>
      </c>
      <c r="J7" s="13">
        <v>16472.29</v>
      </c>
    </row>
    <row r="8" spans="1:10" x14ac:dyDescent="0.3">
      <c r="A8" s="7" t="s">
        <v>326</v>
      </c>
      <c r="B8" s="6">
        <v>7892</v>
      </c>
      <c r="C8" s="6">
        <v>1487</v>
      </c>
      <c r="D8" s="6">
        <v>519</v>
      </c>
      <c r="E8" s="6">
        <v>0</v>
      </c>
      <c r="F8" s="6">
        <v>0</v>
      </c>
      <c r="G8" s="6">
        <v>9898</v>
      </c>
      <c r="H8" s="13">
        <v>9571960.2100000009</v>
      </c>
      <c r="I8" s="13">
        <v>42756.97</v>
      </c>
      <c r="J8" s="13">
        <v>564934.52</v>
      </c>
    </row>
    <row r="9" spans="1:10" x14ac:dyDescent="0.3">
      <c r="A9" s="7" t="s">
        <v>327</v>
      </c>
      <c r="B9" s="6">
        <v>909</v>
      </c>
      <c r="C9" s="6">
        <v>298</v>
      </c>
      <c r="D9" s="6">
        <v>82</v>
      </c>
      <c r="E9" s="6">
        <v>0</v>
      </c>
      <c r="F9" s="6">
        <v>0</v>
      </c>
      <c r="G9" s="6">
        <v>1289</v>
      </c>
      <c r="H9" s="13">
        <v>3112748.38</v>
      </c>
      <c r="I9" s="13">
        <v>309564.89</v>
      </c>
      <c r="J9" s="13">
        <v>168012.17</v>
      </c>
    </row>
    <row r="10" spans="1:10" x14ac:dyDescent="0.3">
      <c r="A10" s="7" t="s">
        <v>530</v>
      </c>
      <c r="B10" s="6">
        <v>1186</v>
      </c>
      <c r="C10" s="6">
        <v>119</v>
      </c>
      <c r="D10" s="6">
        <v>21</v>
      </c>
      <c r="E10" s="6">
        <v>6</v>
      </c>
      <c r="F10" s="6">
        <v>0</v>
      </c>
      <c r="G10" s="6">
        <v>1332</v>
      </c>
      <c r="H10" s="13">
        <v>1879817.63</v>
      </c>
      <c r="I10" s="13">
        <v>66482.78</v>
      </c>
      <c r="J10" s="13">
        <v>103488.16</v>
      </c>
    </row>
    <row r="11" spans="1:10" x14ac:dyDescent="0.3">
      <c r="A11" s="7" t="s">
        <v>328</v>
      </c>
      <c r="B11" s="6">
        <v>10221</v>
      </c>
      <c r="C11" s="6">
        <v>1411</v>
      </c>
      <c r="D11" s="6">
        <v>228</v>
      </c>
      <c r="E11" s="6">
        <v>0</v>
      </c>
      <c r="F11" s="6">
        <v>0</v>
      </c>
      <c r="G11" s="6">
        <v>11860</v>
      </c>
      <c r="H11" s="13">
        <v>15943855.560000001</v>
      </c>
      <c r="I11" s="13">
        <v>572772.02</v>
      </c>
      <c r="J11" s="13">
        <v>785672.48</v>
      </c>
    </row>
    <row r="12" spans="1:10" x14ac:dyDescent="0.3">
      <c r="A12" s="7" t="s">
        <v>329</v>
      </c>
      <c r="B12" s="6">
        <v>2947</v>
      </c>
      <c r="C12" s="6">
        <v>975</v>
      </c>
      <c r="D12" s="6">
        <v>114</v>
      </c>
      <c r="E12" s="6">
        <v>0</v>
      </c>
      <c r="F12" s="6">
        <v>0</v>
      </c>
      <c r="G12" s="6">
        <v>4036</v>
      </c>
      <c r="H12" s="13">
        <v>8485858.3499999996</v>
      </c>
      <c r="I12" s="13">
        <v>750161.62</v>
      </c>
      <c r="J12" s="13">
        <v>426610.22</v>
      </c>
    </row>
    <row r="13" spans="1:10" x14ac:dyDescent="0.3">
      <c r="A13" s="7" t="s">
        <v>330</v>
      </c>
      <c r="B13" s="6">
        <v>4324</v>
      </c>
      <c r="C13" s="6">
        <v>1043</v>
      </c>
      <c r="D13" s="6">
        <v>117</v>
      </c>
      <c r="E13" s="6">
        <v>39</v>
      </c>
      <c r="F13" s="6">
        <v>0</v>
      </c>
      <c r="G13" s="6">
        <v>5523</v>
      </c>
      <c r="H13" s="13">
        <v>7522479.5599999996</v>
      </c>
      <c r="I13" s="13">
        <v>292743.73</v>
      </c>
      <c r="J13" s="13">
        <v>418604.02</v>
      </c>
    </row>
    <row r="14" spans="1:10" x14ac:dyDescent="0.3">
      <c r="A14" s="7" t="s">
        <v>331</v>
      </c>
      <c r="B14" s="6">
        <v>1909</v>
      </c>
      <c r="C14" s="6">
        <v>277</v>
      </c>
      <c r="D14" s="6">
        <v>81</v>
      </c>
      <c r="E14" s="6">
        <v>0</v>
      </c>
      <c r="F14" s="6">
        <v>0</v>
      </c>
      <c r="G14" s="6">
        <v>2267</v>
      </c>
      <c r="H14" s="13">
        <v>3685380.51</v>
      </c>
      <c r="I14" s="13">
        <v>189879.46</v>
      </c>
      <c r="J14" s="13">
        <v>206806.74</v>
      </c>
    </row>
    <row r="15" spans="1:10" x14ac:dyDescent="0.3">
      <c r="A15" s="7" t="s">
        <v>332</v>
      </c>
      <c r="B15" s="6">
        <v>480</v>
      </c>
      <c r="C15" s="6">
        <v>106</v>
      </c>
      <c r="D15" s="6">
        <v>0</v>
      </c>
      <c r="E15" s="6">
        <v>2</v>
      </c>
      <c r="F15" s="6">
        <v>0</v>
      </c>
      <c r="G15" s="6">
        <v>588</v>
      </c>
      <c r="H15" s="13">
        <v>816153.23</v>
      </c>
      <c r="I15" s="13">
        <v>38540.04</v>
      </c>
      <c r="J15" s="13">
        <v>44413.83</v>
      </c>
    </row>
    <row r="16" spans="1:10" x14ac:dyDescent="0.3">
      <c r="A16" s="7" t="s">
        <v>333</v>
      </c>
      <c r="B16" s="6">
        <v>33853</v>
      </c>
      <c r="C16" s="6">
        <v>6728</v>
      </c>
      <c r="D16" s="6">
        <v>842</v>
      </c>
      <c r="E16" s="6">
        <v>282</v>
      </c>
      <c r="F16" s="6">
        <v>0</v>
      </c>
      <c r="G16" s="6">
        <v>41705</v>
      </c>
      <c r="H16" s="13">
        <v>62621425.130000003</v>
      </c>
      <c r="I16" s="13">
        <v>2605086.5099999998</v>
      </c>
      <c r="J16" s="13">
        <v>3406098.95</v>
      </c>
    </row>
    <row r="17" spans="1:10" x14ac:dyDescent="0.3">
      <c r="A17" s="7" t="s">
        <v>334</v>
      </c>
      <c r="B17" s="6">
        <v>132363</v>
      </c>
      <c r="C17" s="6">
        <v>69623</v>
      </c>
      <c r="D17" s="6">
        <v>18531</v>
      </c>
      <c r="E17" s="6">
        <v>2562</v>
      </c>
      <c r="F17" s="6">
        <v>0</v>
      </c>
      <c r="G17" s="6">
        <v>223079</v>
      </c>
      <c r="H17" s="13">
        <v>192647515.41999999</v>
      </c>
      <c r="I17" s="13">
        <v>355594.57</v>
      </c>
      <c r="J17" s="13">
        <v>9746252</v>
      </c>
    </row>
    <row r="18" spans="1:10" x14ac:dyDescent="0.3">
      <c r="A18" s="7" t="s">
        <v>356</v>
      </c>
      <c r="B18" s="6">
        <v>996</v>
      </c>
      <c r="C18" s="6">
        <v>368</v>
      </c>
      <c r="D18" s="6">
        <v>39</v>
      </c>
      <c r="E18" s="6">
        <v>5</v>
      </c>
      <c r="F18" s="6">
        <v>0</v>
      </c>
      <c r="G18" s="6">
        <v>1408</v>
      </c>
      <c r="H18" s="13">
        <v>1111683.94</v>
      </c>
      <c r="I18" s="13">
        <v>15374.02</v>
      </c>
      <c r="J18" s="13">
        <v>63985.36</v>
      </c>
    </row>
    <row r="19" spans="1:10" x14ac:dyDescent="0.3">
      <c r="A19" s="7" t="s">
        <v>357</v>
      </c>
      <c r="B19" s="6">
        <v>11354</v>
      </c>
      <c r="C19" s="6">
        <v>3538</v>
      </c>
      <c r="D19" s="6">
        <v>488</v>
      </c>
      <c r="E19" s="6">
        <v>0</v>
      </c>
      <c r="F19" s="6">
        <v>0</v>
      </c>
      <c r="G19" s="6">
        <v>15380</v>
      </c>
      <c r="H19" s="13">
        <v>11372977.74</v>
      </c>
      <c r="I19" s="13">
        <v>294002.89</v>
      </c>
      <c r="J19" s="13">
        <v>638466.29</v>
      </c>
    </row>
    <row r="20" spans="1:10" x14ac:dyDescent="0.3">
      <c r="A20" s="7" t="s">
        <v>335</v>
      </c>
      <c r="B20" s="6">
        <v>11853</v>
      </c>
      <c r="C20" s="6">
        <v>5112</v>
      </c>
      <c r="D20" s="6">
        <v>274</v>
      </c>
      <c r="E20" s="6">
        <v>152</v>
      </c>
      <c r="F20" s="6">
        <v>0</v>
      </c>
      <c r="G20" s="6">
        <v>17391</v>
      </c>
      <c r="H20" s="13">
        <v>20356638.449999999</v>
      </c>
      <c r="I20" s="13">
        <v>1182696.5900000001</v>
      </c>
      <c r="J20" s="13">
        <v>1101672.3500000001</v>
      </c>
    </row>
    <row r="21" spans="1:10" x14ac:dyDescent="0.3">
      <c r="A21" s="7" t="s">
        <v>336</v>
      </c>
      <c r="B21" s="6">
        <v>15968</v>
      </c>
      <c r="C21" s="6">
        <v>4605</v>
      </c>
      <c r="D21" s="6">
        <v>899</v>
      </c>
      <c r="E21" s="6">
        <v>0</v>
      </c>
      <c r="F21" s="6">
        <v>0</v>
      </c>
      <c r="G21" s="6">
        <v>21472</v>
      </c>
      <c r="H21" s="13">
        <v>27020623.899999999</v>
      </c>
      <c r="I21" s="13">
        <v>981665.82</v>
      </c>
      <c r="J21" s="13">
        <v>1416686.32</v>
      </c>
    </row>
    <row r="22" spans="1:10" x14ac:dyDescent="0.3">
      <c r="A22" s="7" t="s">
        <v>358</v>
      </c>
      <c r="B22" s="6">
        <v>2116</v>
      </c>
      <c r="C22" s="6">
        <v>438</v>
      </c>
      <c r="D22" s="6">
        <v>195</v>
      </c>
      <c r="E22" s="6">
        <v>0</v>
      </c>
      <c r="F22" s="6">
        <v>0</v>
      </c>
      <c r="G22" s="6">
        <v>2749</v>
      </c>
      <c r="H22" s="13">
        <v>4326704.7</v>
      </c>
      <c r="I22" s="13">
        <v>269001.62</v>
      </c>
      <c r="J22" s="13">
        <v>25740.85</v>
      </c>
    </row>
    <row r="23" spans="1:10" x14ac:dyDescent="0.3">
      <c r="A23" s="7" t="s">
        <v>359</v>
      </c>
      <c r="B23" s="6">
        <v>415</v>
      </c>
      <c r="C23" s="6">
        <v>103</v>
      </c>
      <c r="D23" s="6">
        <v>37</v>
      </c>
      <c r="E23" s="6">
        <v>0</v>
      </c>
      <c r="F23" s="6">
        <v>0</v>
      </c>
      <c r="G23" s="6">
        <v>555</v>
      </c>
      <c r="H23" s="13">
        <v>506323.67</v>
      </c>
      <c r="I23" s="13">
        <v>5497.09</v>
      </c>
      <c r="J23" s="13">
        <v>25642.68</v>
      </c>
    </row>
    <row r="24" spans="1:10" x14ac:dyDescent="0.3">
      <c r="A24" s="7" t="s">
        <v>360</v>
      </c>
      <c r="B24" s="6">
        <v>424</v>
      </c>
      <c r="C24" s="6">
        <v>189</v>
      </c>
      <c r="D24" s="6">
        <v>30</v>
      </c>
      <c r="E24" s="6">
        <v>0</v>
      </c>
      <c r="F24" s="6">
        <v>0</v>
      </c>
      <c r="G24" s="6">
        <v>643</v>
      </c>
      <c r="H24" s="13">
        <v>720525.71</v>
      </c>
      <c r="I24" s="13">
        <v>2411.67</v>
      </c>
      <c r="J24" s="13">
        <v>37195.629999999997</v>
      </c>
    </row>
    <row r="25" spans="1:10" s="37" customFormat="1" x14ac:dyDescent="0.3">
      <c r="A25" s="7" t="s">
        <v>361</v>
      </c>
      <c r="B25" s="6">
        <v>33</v>
      </c>
      <c r="C25" s="6">
        <v>19</v>
      </c>
      <c r="D25" s="6">
        <v>6</v>
      </c>
      <c r="E25" s="6">
        <v>0</v>
      </c>
      <c r="F25" s="6">
        <v>0</v>
      </c>
      <c r="G25" s="6">
        <v>58</v>
      </c>
      <c r="H25" s="13">
        <v>65100.55</v>
      </c>
      <c r="I25" s="13">
        <v>545.65</v>
      </c>
      <c r="J25" s="13">
        <v>3262.34</v>
      </c>
    </row>
    <row r="26" spans="1:10" x14ac:dyDescent="0.3">
      <c r="A26" s="7" t="s">
        <v>362</v>
      </c>
      <c r="B26" s="6">
        <v>740</v>
      </c>
      <c r="C26" s="6">
        <v>192</v>
      </c>
      <c r="D26" s="6">
        <v>52</v>
      </c>
      <c r="E26" s="6">
        <v>0</v>
      </c>
      <c r="F26" s="6">
        <v>0</v>
      </c>
      <c r="G26" s="6">
        <v>984</v>
      </c>
      <c r="H26" s="13">
        <v>1155714.29</v>
      </c>
      <c r="I26" s="13">
        <v>16969.560000000001</v>
      </c>
      <c r="J26" s="13">
        <v>53816.54</v>
      </c>
    </row>
    <row r="27" spans="1:10" x14ac:dyDescent="0.3">
      <c r="A27" s="241" t="s">
        <v>363</v>
      </c>
      <c r="B27" s="6">
        <v>19174</v>
      </c>
      <c r="C27" s="6">
        <v>5120</v>
      </c>
      <c r="D27" s="6">
        <v>530</v>
      </c>
      <c r="E27" s="6">
        <v>0</v>
      </c>
      <c r="F27" s="6">
        <v>0</v>
      </c>
      <c r="G27" s="6">
        <v>24824</v>
      </c>
      <c r="H27" s="13">
        <v>40432139.119999997</v>
      </c>
      <c r="I27" s="13">
        <v>1725775.67</v>
      </c>
      <c r="J27" s="13">
        <v>2118790.0099999998</v>
      </c>
    </row>
    <row r="28" spans="1:10" x14ac:dyDescent="0.3">
      <c r="A28" s="240" t="s">
        <v>595</v>
      </c>
      <c r="B28" s="6">
        <v>254462</v>
      </c>
      <c r="C28" s="6">
        <v>5005</v>
      </c>
      <c r="D28" s="6">
        <v>54825</v>
      </c>
      <c r="E28" s="6">
        <v>0</v>
      </c>
      <c r="F28" s="6">
        <v>0</v>
      </c>
      <c r="G28" s="6">
        <v>314292</v>
      </c>
      <c r="H28" s="13">
        <v>160524041.22999999</v>
      </c>
      <c r="I28" s="13">
        <v>50577.27</v>
      </c>
      <c r="J28" s="13">
        <v>9315732.5500000007</v>
      </c>
    </row>
    <row r="29" spans="1:10" x14ac:dyDescent="0.3">
      <c r="A29" s="7" t="s">
        <v>364</v>
      </c>
      <c r="B29" s="6">
        <v>22</v>
      </c>
      <c r="C29" s="6">
        <v>26</v>
      </c>
      <c r="D29" s="6">
        <v>4</v>
      </c>
      <c r="E29" s="6">
        <v>0</v>
      </c>
      <c r="F29" s="6">
        <v>0</v>
      </c>
      <c r="G29" s="6">
        <v>52</v>
      </c>
      <c r="H29" s="13">
        <v>44758.2</v>
      </c>
      <c r="I29" s="13">
        <v>67.97</v>
      </c>
      <c r="J29" s="13">
        <v>2361.73</v>
      </c>
    </row>
    <row r="30" spans="1:10" x14ac:dyDescent="0.3">
      <c r="A30" s="7" t="s">
        <v>365</v>
      </c>
      <c r="B30" s="6">
        <v>27</v>
      </c>
      <c r="C30" s="6">
        <v>8</v>
      </c>
      <c r="D30" s="6">
        <v>0</v>
      </c>
      <c r="E30" s="6">
        <v>0</v>
      </c>
      <c r="F30" s="6">
        <v>0</v>
      </c>
      <c r="G30" s="6">
        <v>35</v>
      </c>
      <c r="H30" s="13">
        <v>41280.199999999997</v>
      </c>
      <c r="I30" s="13">
        <v>278.89</v>
      </c>
      <c r="J30" s="13">
        <v>2050.2600000000002</v>
      </c>
    </row>
    <row r="31" spans="1:10" x14ac:dyDescent="0.3">
      <c r="A31" s="7" t="s">
        <v>531</v>
      </c>
      <c r="B31" s="6">
        <v>12</v>
      </c>
      <c r="C31" s="6">
        <v>5</v>
      </c>
      <c r="D31" s="6">
        <v>0</v>
      </c>
      <c r="E31" s="6">
        <v>0</v>
      </c>
      <c r="F31" s="6">
        <v>0</v>
      </c>
      <c r="G31" s="6">
        <v>17</v>
      </c>
      <c r="H31" s="13">
        <v>18775.62</v>
      </c>
      <c r="I31" s="13">
        <v>288.36</v>
      </c>
      <c r="J31" s="13">
        <v>1037.99</v>
      </c>
    </row>
    <row r="32" spans="1:10" x14ac:dyDescent="0.3">
      <c r="A32" s="7" t="s">
        <v>337</v>
      </c>
      <c r="B32" s="6">
        <v>99003</v>
      </c>
      <c r="C32" s="6">
        <v>28535</v>
      </c>
      <c r="D32" s="6">
        <v>9965</v>
      </c>
      <c r="E32" s="6">
        <v>368</v>
      </c>
      <c r="F32" s="6">
        <v>0</v>
      </c>
      <c r="G32" s="6">
        <v>137871</v>
      </c>
      <c r="H32" s="13">
        <v>113659771.81999999</v>
      </c>
      <c r="I32" s="13">
        <v>935153.6</v>
      </c>
      <c r="J32" s="13">
        <v>6667362.9699999997</v>
      </c>
    </row>
    <row r="33" spans="1:10" x14ac:dyDescent="0.3">
      <c r="A33" s="7" t="s">
        <v>569</v>
      </c>
      <c r="B33" s="6">
        <v>582621</v>
      </c>
      <c r="C33" s="6">
        <v>310708</v>
      </c>
      <c r="D33" s="6">
        <v>50348</v>
      </c>
      <c r="E33" s="6">
        <v>40715</v>
      </c>
      <c r="F33" s="6">
        <v>0</v>
      </c>
      <c r="G33" s="6">
        <v>984392</v>
      </c>
      <c r="H33" s="13">
        <v>833798398.50999999</v>
      </c>
      <c r="I33" s="13">
        <v>18179495.420000002</v>
      </c>
      <c r="J33" s="13">
        <v>46751498.850000001</v>
      </c>
    </row>
    <row r="34" spans="1:10" x14ac:dyDescent="0.3">
      <c r="A34" s="7" t="s">
        <v>592</v>
      </c>
      <c r="B34" s="6">
        <v>419</v>
      </c>
      <c r="C34" s="6">
        <v>48</v>
      </c>
      <c r="D34" s="6">
        <v>7</v>
      </c>
      <c r="E34" s="6">
        <v>5</v>
      </c>
      <c r="F34" s="6">
        <v>0</v>
      </c>
      <c r="G34" s="6">
        <v>479</v>
      </c>
      <c r="H34" s="13">
        <v>727734.59</v>
      </c>
      <c r="I34" s="13">
        <v>38198.39</v>
      </c>
      <c r="J34" s="13">
        <v>42724.57</v>
      </c>
    </row>
    <row r="35" spans="1:10" x14ac:dyDescent="0.3">
      <c r="A35" s="240" t="s">
        <v>593</v>
      </c>
      <c r="B35" s="6">
        <v>0</v>
      </c>
      <c r="C35" s="6">
        <v>1128</v>
      </c>
      <c r="D35" s="6">
        <v>0</v>
      </c>
      <c r="E35" s="6">
        <v>0</v>
      </c>
      <c r="F35" s="6">
        <v>0</v>
      </c>
      <c r="G35" s="6">
        <v>1128</v>
      </c>
      <c r="H35" s="13">
        <v>483580.06</v>
      </c>
      <c r="I35" s="13">
        <v>828.29</v>
      </c>
      <c r="J35" s="13">
        <v>28965.21</v>
      </c>
    </row>
    <row r="36" spans="1:10" x14ac:dyDescent="0.3">
      <c r="A36" s="240" t="s">
        <v>596</v>
      </c>
      <c r="B36" s="6">
        <v>11685</v>
      </c>
      <c r="C36" s="6">
        <v>0</v>
      </c>
      <c r="D36" s="6">
        <v>0</v>
      </c>
      <c r="E36" s="6">
        <v>23657</v>
      </c>
      <c r="F36" s="6">
        <v>0</v>
      </c>
      <c r="G36" s="6">
        <v>35342</v>
      </c>
      <c r="H36" s="13">
        <v>13271059.34</v>
      </c>
      <c r="I36" s="13">
        <v>50.28</v>
      </c>
      <c r="J36" s="13">
        <v>293777.87</v>
      </c>
    </row>
    <row r="37" spans="1:10" x14ac:dyDescent="0.3">
      <c r="A37" s="240" t="s">
        <v>532</v>
      </c>
      <c r="B37" s="6">
        <v>5015</v>
      </c>
      <c r="C37" s="6">
        <v>1365</v>
      </c>
      <c r="D37" s="6">
        <v>328</v>
      </c>
      <c r="E37" s="6">
        <v>0</v>
      </c>
      <c r="F37" s="6">
        <v>0</v>
      </c>
      <c r="G37" s="6">
        <v>6708</v>
      </c>
      <c r="H37" s="13">
        <v>2620170.54</v>
      </c>
      <c r="I37" s="13">
        <v>239457.85</v>
      </c>
      <c r="J37" s="13">
        <v>141299.07</v>
      </c>
    </row>
    <row r="38" spans="1:10" x14ac:dyDescent="0.3">
      <c r="A38" s="7" t="s">
        <v>533</v>
      </c>
      <c r="B38" s="6">
        <v>27389</v>
      </c>
      <c r="C38" s="6">
        <v>8078</v>
      </c>
      <c r="D38" s="6">
        <v>3099</v>
      </c>
      <c r="E38" s="6">
        <v>0</v>
      </c>
      <c r="F38" s="6">
        <v>0</v>
      </c>
      <c r="G38" s="6">
        <v>38566</v>
      </c>
      <c r="H38" s="13">
        <v>8992740.1099999994</v>
      </c>
      <c r="I38" s="13">
        <v>400062.31</v>
      </c>
      <c r="J38" s="13">
        <v>509616.96</v>
      </c>
    </row>
    <row r="39" spans="1:10" x14ac:dyDescent="0.3">
      <c r="A39" s="7" t="s">
        <v>642</v>
      </c>
      <c r="B39" s="6">
        <v>13089</v>
      </c>
      <c r="C39" s="6">
        <v>2643</v>
      </c>
      <c r="D39" s="6">
        <v>358</v>
      </c>
      <c r="E39" s="6">
        <v>0</v>
      </c>
      <c r="F39" s="6">
        <v>0</v>
      </c>
      <c r="G39" s="6">
        <v>16090</v>
      </c>
      <c r="H39" s="13">
        <v>6082298.7599999998</v>
      </c>
      <c r="I39" s="13">
        <v>306977.64</v>
      </c>
      <c r="J39" s="13">
        <v>302827.69</v>
      </c>
    </row>
    <row r="40" spans="1:10" x14ac:dyDescent="0.3">
      <c r="A40" s="7" t="s">
        <v>534</v>
      </c>
      <c r="B40" s="6">
        <v>2908</v>
      </c>
      <c r="C40" s="6">
        <v>1349</v>
      </c>
      <c r="D40" s="6">
        <v>268</v>
      </c>
      <c r="E40" s="6">
        <v>0</v>
      </c>
      <c r="F40" s="6">
        <v>0</v>
      </c>
      <c r="G40" s="6">
        <v>4525</v>
      </c>
      <c r="H40" s="13">
        <v>990096.79</v>
      </c>
      <c r="I40" s="13">
        <v>23466.95</v>
      </c>
      <c r="J40" s="13">
        <v>57917.96</v>
      </c>
    </row>
    <row r="41" spans="1:10" x14ac:dyDescent="0.3">
      <c r="A41" s="7" t="s">
        <v>535</v>
      </c>
      <c r="B41" s="6">
        <v>2514</v>
      </c>
      <c r="C41" s="6">
        <v>749</v>
      </c>
      <c r="D41" s="6">
        <v>45</v>
      </c>
      <c r="E41" s="6">
        <v>0</v>
      </c>
      <c r="F41" s="6">
        <v>0</v>
      </c>
      <c r="G41" s="6">
        <v>3308</v>
      </c>
      <c r="H41" s="13">
        <v>762652.39</v>
      </c>
      <c r="I41" s="13">
        <v>21626.880000000001</v>
      </c>
      <c r="J41" s="13">
        <v>44101.49</v>
      </c>
    </row>
    <row r="42" spans="1:10" x14ac:dyDescent="0.3">
      <c r="A42" s="7" t="s">
        <v>536</v>
      </c>
      <c r="B42" s="6">
        <v>23467</v>
      </c>
      <c r="C42" s="6">
        <v>4467</v>
      </c>
      <c r="D42" s="6">
        <v>177</v>
      </c>
      <c r="E42" s="6">
        <v>0</v>
      </c>
      <c r="F42" s="6">
        <v>0</v>
      </c>
      <c r="G42" s="6">
        <v>28111</v>
      </c>
      <c r="H42" s="13">
        <v>7076909.2599999998</v>
      </c>
      <c r="I42" s="13">
        <v>296902.23</v>
      </c>
      <c r="J42" s="13">
        <v>384680.13</v>
      </c>
    </row>
    <row r="43" spans="1:10" x14ac:dyDescent="0.3">
      <c r="A43" s="7" t="s">
        <v>537</v>
      </c>
      <c r="B43" s="6">
        <v>29491</v>
      </c>
      <c r="C43" s="6">
        <v>7370</v>
      </c>
      <c r="D43" s="6">
        <v>170</v>
      </c>
      <c r="E43" s="6">
        <v>0</v>
      </c>
      <c r="F43" s="6">
        <v>0</v>
      </c>
      <c r="G43" s="6">
        <v>37031</v>
      </c>
      <c r="H43" s="13">
        <v>8464888.4399999995</v>
      </c>
      <c r="I43" s="13">
        <v>256912.83</v>
      </c>
      <c r="J43" s="13">
        <v>486037.46</v>
      </c>
    </row>
    <row r="44" spans="1:10" x14ac:dyDescent="0.3">
      <c r="A44" s="7" t="s">
        <v>509</v>
      </c>
      <c r="B44" s="6">
        <v>3688</v>
      </c>
      <c r="C44" s="6">
        <v>893</v>
      </c>
      <c r="D44" s="6">
        <v>64</v>
      </c>
      <c r="E44" s="6">
        <v>0</v>
      </c>
      <c r="F44" s="6">
        <v>0</v>
      </c>
      <c r="G44" s="6">
        <v>4645</v>
      </c>
      <c r="H44" s="13">
        <v>1680263.41</v>
      </c>
      <c r="I44" s="13">
        <v>141115.35999999999</v>
      </c>
      <c r="J44" s="13">
        <v>87966.18</v>
      </c>
    </row>
    <row r="45" spans="1:10" x14ac:dyDescent="0.3">
      <c r="A45" s="7" t="s">
        <v>538</v>
      </c>
      <c r="B45" s="6">
        <v>1791</v>
      </c>
      <c r="C45" s="6">
        <v>994</v>
      </c>
      <c r="D45" s="6">
        <v>269</v>
      </c>
      <c r="E45" s="6">
        <v>0</v>
      </c>
      <c r="F45" s="6">
        <v>0</v>
      </c>
      <c r="G45" s="6">
        <v>3054</v>
      </c>
      <c r="H45" s="13">
        <v>365338.42</v>
      </c>
      <c r="I45" s="13">
        <v>1834.43</v>
      </c>
      <c r="J45" s="13">
        <v>21796.69</v>
      </c>
    </row>
    <row r="46" spans="1:10" x14ac:dyDescent="0.3">
      <c r="A46" s="7" t="s">
        <v>539</v>
      </c>
      <c r="B46" s="6">
        <v>1439</v>
      </c>
      <c r="C46" s="6">
        <v>396</v>
      </c>
      <c r="D46" s="6">
        <v>5</v>
      </c>
      <c r="E46" s="6">
        <v>0</v>
      </c>
      <c r="F46" s="6">
        <v>0</v>
      </c>
      <c r="G46" s="6">
        <v>1840</v>
      </c>
      <c r="H46" s="13">
        <v>864312.17</v>
      </c>
      <c r="I46" s="13">
        <v>61294.69</v>
      </c>
      <c r="J46" s="13">
        <v>48108.22</v>
      </c>
    </row>
    <row r="47" spans="1:10" x14ac:dyDescent="0.3">
      <c r="A47" s="7" t="s">
        <v>624</v>
      </c>
      <c r="B47" s="6">
        <v>234249</v>
      </c>
      <c r="C47" s="6">
        <v>37275</v>
      </c>
      <c r="D47" s="6">
        <v>941</v>
      </c>
      <c r="E47" s="6">
        <v>0</v>
      </c>
      <c r="F47" s="6">
        <v>0</v>
      </c>
      <c r="G47" s="6">
        <v>272465</v>
      </c>
      <c r="H47" s="13">
        <v>51504115.020000003</v>
      </c>
      <c r="I47" s="13">
        <v>463350.52</v>
      </c>
      <c r="J47" s="13">
        <v>3043202.87</v>
      </c>
    </row>
    <row r="48" spans="1:10" x14ac:dyDescent="0.3">
      <c r="A48" s="7" t="s">
        <v>540</v>
      </c>
      <c r="B48" s="6">
        <v>11087</v>
      </c>
      <c r="C48" s="6">
        <v>3676</v>
      </c>
      <c r="D48" s="6">
        <v>90</v>
      </c>
      <c r="E48" s="6">
        <v>0</v>
      </c>
      <c r="F48" s="6">
        <v>0</v>
      </c>
      <c r="G48" s="6">
        <v>14853</v>
      </c>
      <c r="H48" s="13">
        <v>1278349.45</v>
      </c>
      <c r="I48" s="13">
        <v>227.53</v>
      </c>
      <c r="J48" s="13">
        <v>76690.31</v>
      </c>
    </row>
    <row r="49" spans="1:10" x14ac:dyDescent="0.3">
      <c r="A49" s="7" t="s">
        <v>541</v>
      </c>
      <c r="B49" s="6">
        <v>6072</v>
      </c>
      <c r="C49" s="6">
        <v>1601</v>
      </c>
      <c r="D49" s="6">
        <v>91</v>
      </c>
      <c r="E49" s="6">
        <v>0</v>
      </c>
      <c r="F49" s="6">
        <v>0</v>
      </c>
      <c r="G49" s="6">
        <v>7764</v>
      </c>
      <c r="H49" s="13">
        <v>874378.36</v>
      </c>
      <c r="I49" s="13">
        <v>191.27</v>
      </c>
      <c r="J49" s="13">
        <v>52446.69</v>
      </c>
    </row>
    <row r="50" spans="1:10" x14ac:dyDescent="0.3">
      <c r="A50" s="7" t="s">
        <v>542</v>
      </c>
      <c r="B50" s="6">
        <v>24689</v>
      </c>
      <c r="C50" s="6">
        <v>10010</v>
      </c>
      <c r="D50" s="6">
        <v>567</v>
      </c>
      <c r="E50" s="6">
        <v>0</v>
      </c>
      <c r="F50" s="6">
        <v>0</v>
      </c>
      <c r="G50" s="6">
        <v>35266</v>
      </c>
      <c r="H50" s="13">
        <v>3990130.51</v>
      </c>
      <c r="I50" s="13">
        <v>0</v>
      </c>
      <c r="J50" s="13">
        <v>239115.35</v>
      </c>
    </row>
    <row r="51" spans="1:10" x14ac:dyDescent="0.3">
      <c r="A51" s="7" t="s">
        <v>543</v>
      </c>
      <c r="B51" s="6">
        <v>1413</v>
      </c>
      <c r="C51" s="6">
        <v>281</v>
      </c>
      <c r="D51" s="6">
        <v>28</v>
      </c>
      <c r="E51" s="6">
        <v>0</v>
      </c>
      <c r="F51" s="6">
        <v>0</v>
      </c>
      <c r="G51" s="6">
        <v>1722</v>
      </c>
      <c r="H51" s="13">
        <v>435821.23</v>
      </c>
      <c r="I51" s="13">
        <v>22648.75</v>
      </c>
      <c r="J51" s="13">
        <v>24707.919999999998</v>
      </c>
    </row>
    <row r="52" spans="1:10" x14ac:dyDescent="0.3">
      <c r="A52" s="7" t="s">
        <v>577</v>
      </c>
      <c r="B52" s="6">
        <v>5428</v>
      </c>
      <c r="C52" s="6">
        <v>70</v>
      </c>
      <c r="D52" s="6">
        <v>17</v>
      </c>
      <c r="E52" s="6">
        <v>0</v>
      </c>
      <c r="F52" s="6">
        <v>0</v>
      </c>
      <c r="G52" s="6">
        <v>5515</v>
      </c>
      <c r="H52" s="13">
        <v>3141383.45</v>
      </c>
      <c r="I52" s="13">
        <v>135101.94</v>
      </c>
      <c r="J52" s="13">
        <v>180377.18</v>
      </c>
    </row>
    <row r="53" spans="1:10" x14ac:dyDescent="0.3">
      <c r="A53" s="7" t="s">
        <v>338</v>
      </c>
      <c r="B53" s="6">
        <v>2538</v>
      </c>
      <c r="C53" s="6">
        <v>0</v>
      </c>
      <c r="D53" s="6">
        <v>0</v>
      </c>
      <c r="E53" s="6">
        <v>0</v>
      </c>
      <c r="F53" s="6">
        <v>0</v>
      </c>
      <c r="G53" s="6">
        <v>2538</v>
      </c>
      <c r="H53" s="13">
        <v>1398098.98</v>
      </c>
      <c r="I53" s="13">
        <v>55142.51</v>
      </c>
      <c r="J53" s="13">
        <v>80541.84</v>
      </c>
    </row>
    <row r="54" spans="1:10" x14ac:dyDescent="0.3">
      <c r="A54" s="7" t="s">
        <v>544</v>
      </c>
      <c r="B54" s="6">
        <v>3897</v>
      </c>
      <c r="C54" s="6">
        <v>1045</v>
      </c>
      <c r="D54" s="6">
        <v>84</v>
      </c>
      <c r="E54" s="6">
        <v>0</v>
      </c>
      <c r="F54" s="6">
        <v>0</v>
      </c>
      <c r="G54" s="6">
        <v>5026</v>
      </c>
      <c r="H54" s="13">
        <v>2452377.2400000002</v>
      </c>
      <c r="I54" s="13">
        <v>320821.36</v>
      </c>
      <c r="J54" s="13">
        <v>117637.88</v>
      </c>
    </row>
    <row r="55" spans="1:10" x14ac:dyDescent="0.3">
      <c r="A55" s="7" t="s">
        <v>545</v>
      </c>
      <c r="B55" s="6">
        <v>10448</v>
      </c>
      <c r="C55" s="6">
        <v>3052</v>
      </c>
      <c r="D55" s="6">
        <v>392</v>
      </c>
      <c r="E55" s="6">
        <v>0</v>
      </c>
      <c r="F55" s="6">
        <v>0</v>
      </c>
      <c r="G55" s="6">
        <v>13892</v>
      </c>
      <c r="H55" s="13">
        <v>3095440.49</v>
      </c>
      <c r="I55" s="13">
        <v>89892.07</v>
      </c>
      <c r="J55" s="13">
        <v>174992.03</v>
      </c>
    </row>
    <row r="56" spans="1:10" x14ac:dyDescent="0.3">
      <c r="A56" s="7" t="s">
        <v>546</v>
      </c>
      <c r="B56" s="6">
        <v>261007</v>
      </c>
      <c r="C56" s="6">
        <v>79500</v>
      </c>
      <c r="D56" s="6">
        <v>35387</v>
      </c>
      <c r="E56" s="6">
        <v>0</v>
      </c>
      <c r="F56" s="6">
        <v>0</v>
      </c>
      <c r="G56" s="6">
        <v>375894</v>
      </c>
      <c r="H56" s="13">
        <v>69231099.819999993</v>
      </c>
      <c r="I56" s="13">
        <v>2671127.7200000002</v>
      </c>
      <c r="J56" s="13">
        <v>3950251.85</v>
      </c>
    </row>
    <row r="57" spans="1:10" x14ac:dyDescent="0.3">
      <c r="A57" s="7" t="s">
        <v>547</v>
      </c>
      <c r="B57" s="6">
        <v>30346</v>
      </c>
      <c r="C57" s="6">
        <v>11455</v>
      </c>
      <c r="D57" s="6">
        <v>218</v>
      </c>
      <c r="E57" s="6">
        <v>0</v>
      </c>
      <c r="F57" s="6">
        <v>0</v>
      </c>
      <c r="G57" s="6">
        <v>42019</v>
      </c>
      <c r="H57" s="13">
        <v>12238368.300000001</v>
      </c>
      <c r="I57" s="13">
        <v>531778.41</v>
      </c>
      <c r="J57" s="13">
        <v>702032.21</v>
      </c>
    </row>
    <row r="58" spans="1:10" x14ac:dyDescent="0.3">
      <c r="A58" s="7" t="s">
        <v>548</v>
      </c>
      <c r="B58" s="6">
        <v>448</v>
      </c>
      <c r="C58" s="6">
        <v>51</v>
      </c>
      <c r="D58" s="6">
        <v>2</v>
      </c>
      <c r="E58" s="6">
        <v>0</v>
      </c>
      <c r="F58" s="6">
        <v>0</v>
      </c>
      <c r="G58" s="6">
        <v>501</v>
      </c>
      <c r="H58" s="13">
        <v>125386.73</v>
      </c>
      <c r="I58" s="13">
        <v>3675.37</v>
      </c>
      <c r="J58" s="13">
        <v>7252.51</v>
      </c>
    </row>
    <row r="59" spans="1:10" x14ac:dyDescent="0.3">
      <c r="A59" s="7" t="s">
        <v>549</v>
      </c>
      <c r="B59" s="6">
        <v>784</v>
      </c>
      <c r="C59" s="6">
        <v>293</v>
      </c>
      <c r="D59" s="6">
        <v>60</v>
      </c>
      <c r="E59" s="6">
        <v>0</v>
      </c>
      <c r="F59" s="6">
        <v>0</v>
      </c>
      <c r="G59" s="6">
        <v>1137</v>
      </c>
      <c r="H59" s="13">
        <v>248274.29</v>
      </c>
      <c r="I59" s="13">
        <v>5288.45</v>
      </c>
      <c r="J59" s="13">
        <v>14579.51</v>
      </c>
    </row>
    <row r="60" spans="1:10" x14ac:dyDescent="0.3">
      <c r="A60" s="7" t="s">
        <v>366</v>
      </c>
      <c r="B60" s="6">
        <v>7</v>
      </c>
      <c r="C60" s="6">
        <v>2</v>
      </c>
      <c r="D60" s="6">
        <v>0</v>
      </c>
      <c r="E60" s="6">
        <v>0</v>
      </c>
      <c r="F60" s="6">
        <v>0</v>
      </c>
      <c r="G60" s="6">
        <v>9</v>
      </c>
      <c r="H60" s="13">
        <v>18170.740000000002</v>
      </c>
      <c r="I60" s="13">
        <v>859.61</v>
      </c>
      <c r="J60" s="13">
        <v>759.71</v>
      </c>
    </row>
    <row r="61" spans="1:10" x14ac:dyDescent="0.3">
      <c r="A61" s="7" t="s">
        <v>429</v>
      </c>
      <c r="B61" s="6">
        <v>436</v>
      </c>
      <c r="C61" s="6">
        <v>16</v>
      </c>
      <c r="D61" s="6">
        <v>4</v>
      </c>
      <c r="E61" s="6">
        <v>0</v>
      </c>
      <c r="F61" s="6">
        <v>0</v>
      </c>
      <c r="G61" s="6">
        <v>456</v>
      </c>
      <c r="H61" s="13">
        <v>174381.71</v>
      </c>
      <c r="I61" s="13">
        <v>5115.49</v>
      </c>
      <c r="J61" s="13">
        <v>10155.99</v>
      </c>
    </row>
    <row r="62" spans="1:10" x14ac:dyDescent="0.3">
      <c r="A62" s="7" t="s">
        <v>625</v>
      </c>
      <c r="B62" s="6">
        <v>542</v>
      </c>
      <c r="C62" s="6">
        <v>182</v>
      </c>
      <c r="D62" s="6">
        <v>3</v>
      </c>
      <c r="E62" s="6">
        <v>0</v>
      </c>
      <c r="F62" s="6">
        <v>0</v>
      </c>
      <c r="G62" s="6">
        <v>727</v>
      </c>
      <c r="H62" s="13">
        <v>281267.21000000002</v>
      </c>
      <c r="I62" s="13">
        <v>33440.379999999997</v>
      </c>
      <c r="J62" s="13">
        <v>14623.43</v>
      </c>
    </row>
    <row r="63" spans="1:10" x14ac:dyDescent="0.3">
      <c r="A63" s="7" t="s">
        <v>520</v>
      </c>
      <c r="B63" s="6">
        <v>6566</v>
      </c>
      <c r="C63" s="6">
        <v>2284</v>
      </c>
      <c r="D63" s="6">
        <v>495</v>
      </c>
      <c r="E63" s="6">
        <v>0</v>
      </c>
      <c r="F63" s="6">
        <v>0</v>
      </c>
      <c r="G63" s="6">
        <v>9345</v>
      </c>
      <c r="H63" s="13">
        <v>1654347.49</v>
      </c>
      <c r="I63" s="13">
        <v>48879.15</v>
      </c>
      <c r="J63" s="13">
        <v>95650.36</v>
      </c>
    </row>
    <row r="64" spans="1:10" x14ac:dyDescent="0.3">
      <c r="A64" s="7" t="s">
        <v>550</v>
      </c>
      <c r="B64" s="6">
        <v>2510</v>
      </c>
      <c r="C64" s="6">
        <v>408</v>
      </c>
      <c r="D64" s="6">
        <v>37</v>
      </c>
      <c r="E64" s="6">
        <v>0</v>
      </c>
      <c r="F64" s="6">
        <v>0</v>
      </c>
      <c r="G64" s="6">
        <v>2955</v>
      </c>
      <c r="H64" s="13">
        <v>1460675.11</v>
      </c>
      <c r="I64" s="13">
        <v>212287.83</v>
      </c>
      <c r="J64" s="13">
        <v>73385.83</v>
      </c>
    </row>
    <row r="65" spans="1:10" x14ac:dyDescent="0.3">
      <c r="A65" s="7" t="s">
        <v>522</v>
      </c>
      <c r="B65" s="6">
        <v>26436</v>
      </c>
      <c r="C65" s="6">
        <v>8852</v>
      </c>
      <c r="D65" s="6">
        <v>560</v>
      </c>
      <c r="E65" s="6">
        <v>0</v>
      </c>
      <c r="F65" s="6">
        <v>0</v>
      </c>
      <c r="G65" s="6">
        <v>35848</v>
      </c>
      <c r="H65" s="13">
        <v>12834118.720000001</v>
      </c>
      <c r="I65" s="13">
        <v>1117737.97</v>
      </c>
      <c r="J65" s="13">
        <v>668177.23</v>
      </c>
    </row>
    <row r="66" spans="1:10" x14ac:dyDescent="0.3">
      <c r="A66" s="7" t="s">
        <v>523</v>
      </c>
      <c r="B66" s="6">
        <v>21211</v>
      </c>
      <c r="C66" s="6">
        <v>6046</v>
      </c>
      <c r="D66" s="6">
        <v>431</v>
      </c>
      <c r="E66" s="6">
        <v>0</v>
      </c>
      <c r="F66" s="6">
        <v>0</v>
      </c>
      <c r="G66" s="6">
        <v>27688</v>
      </c>
      <c r="H66" s="13">
        <v>6778123.0300000003</v>
      </c>
      <c r="I66" s="13">
        <v>441668.04</v>
      </c>
      <c r="J66" s="13">
        <v>361805.36</v>
      </c>
    </row>
    <row r="67" spans="1:10" x14ac:dyDescent="0.3">
      <c r="A67" s="7" t="s">
        <v>626</v>
      </c>
      <c r="B67" s="6">
        <v>8630</v>
      </c>
      <c r="C67" s="6">
        <v>2486</v>
      </c>
      <c r="D67" s="6">
        <v>297</v>
      </c>
      <c r="E67" s="6">
        <v>0</v>
      </c>
      <c r="F67" s="6">
        <v>0</v>
      </c>
      <c r="G67" s="6">
        <v>11413</v>
      </c>
      <c r="H67" s="13">
        <v>2251346.64</v>
      </c>
      <c r="I67" s="13">
        <v>49200.81</v>
      </c>
      <c r="J67" s="13">
        <v>131392.42000000001</v>
      </c>
    </row>
    <row r="68" spans="1:10" x14ac:dyDescent="0.3">
      <c r="A68" s="7" t="s">
        <v>551</v>
      </c>
      <c r="B68" s="6">
        <v>550</v>
      </c>
      <c r="C68" s="6">
        <v>196</v>
      </c>
      <c r="D68" s="6">
        <v>39</v>
      </c>
      <c r="E68" s="6">
        <v>0</v>
      </c>
      <c r="F68" s="6">
        <v>0</v>
      </c>
      <c r="G68" s="6">
        <v>785</v>
      </c>
      <c r="H68" s="13">
        <v>173139.41</v>
      </c>
      <c r="I68" s="13">
        <v>4656.3900000000003</v>
      </c>
      <c r="J68" s="13">
        <v>10061.5</v>
      </c>
    </row>
    <row r="69" spans="1:10" x14ac:dyDescent="0.3">
      <c r="A69" s="7" t="s">
        <v>552</v>
      </c>
      <c r="B69" s="6">
        <v>1796</v>
      </c>
      <c r="C69" s="6">
        <v>492</v>
      </c>
      <c r="D69" s="6">
        <v>35</v>
      </c>
      <c r="E69" s="6">
        <v>0</v>
      </c>
      <c r="F69" s="6">
        <v>0</v>
      </c>
      <c r="G69" s="6">
        <v>2323</v>
      </c>
      <c r="H69" s="13">
        <v>975962.04</v>
      </c>
      <c r="I69" s="13">
        <v>105957.52</v>
      </c>
      <c r="J69" s="13">
        <v>51681.59</v>
      </c>
    </row>
    <row r="70" spans="1:10" x14ac:dyDescent="0.3">
      <c r="A70" s="7" t="s">
        <v>339</v>
      </c>
      <c r="B70" s="6">
        <v>247324</v>
      </c>
      <c r="C70" s="6">
        <v>121742</v>
      </c>
      <c r="D70" s="6">
        <v>28713</v>
      </c>
      <c r="E70" s="6">
        <v>0</v>
      </c>
      <c r="F70" s="6">
        <v>0</v>
      </c>
      <c r="G70" s="6">
        <v>397779</v>
      </c>
      <c r="H70" s="13">
        <v>64393883.590000004</v>
      </c>
      <c r="I70" s="13">
        <v>1339997.02</v>
      </c>
      <c r="J70" s="13">
        <v>3765647.38</v>
      </c>
    </row>
    <row r="71" spans="1:10" x14ac:dyDescent="0.3">
      <c r="A71" s="7" t="s">
        <v>627</v>
      </c>
      <c r="B71" s="6">
        <v>4636</v>
      </c>
      <c r="C71" s="6">
        <v>679</v>
      </c>
      <c r="D71" s="6">
        <v>280</v>
      </c>
      <c r="E71" s="6">
        <v>0</v>
      </c>
      <c r="F71" s="6">
        <v>0</v>
      </c>
      <c r="G71" s="6">
        <v>5595</v>
      </c>
      <c r="H71" s="13">
        <v>448202.35</v>
      </c>
      <c r="I71" s="13">
        <v>1711.98</v>
      </c>
      <c r="J71" s="13">
        <v>26782.78</v>
      </c>
    </row>
    <row r="72" spans="1:10" x14ac:dyDescent="0.3">
      <c r="A72" s="7" t="s">
        <v>340</v>
      </c>
      <c r="B72" s="6">
        <v>11</v>
      </c>
      <c r="C72" s="6">
        <v>3</v>
      </c>
      <c r="D72" s="6">
        <v>0</v>
      </c>
      <c r="E72" s="6">
        <v>0</v>
      </c>
      <c r="F72" s="6">
        <v>0</v>
      </c>
      <c r="G72" s="6">
        <v>14</v>
      </c>
      <c r="H72" s="13">
        <v>6841.84</v>
      </c>
      <c r="I72" s="13">
        <v>564.51</v>
      </c>
      <c r="J72" s="13">
        <v>0</v>
      </c>
    </row>
    <row r="73" spans="1:10" x14ac:dyDescent="0.3">
      <c r="A73" s="7" t="s">
        <v>583</v>
      </c>
      <c r="B73" s="6">
        <v>595</v>
      </c>
      <c r="C73" s="6">
        <v>157</v>
      </c>
      <c r="D73" s="6">
        <v>0</v>
      </c>
      <c r="E73" s="6">
        <v>0</v>
      </c>
      <c r="F73" s="6">
        <v>0</v>
      </c>
      <c r="G73" s="6">
        <v>752</v>
      </c>
      <c r="H73" s="13">
        <v>25061.3</v>
      </c>
      <c r="I73" s="13">
        <v>0</v>
      </c>
      <c r="J73" s="13">
        <v>1503.79</v>
      </c>
    </row>
    <row r="74" spans="1:10" x14ac:dyDescent="0.3">
      <c r="A74" s="7" t="s">
        <v>341</v>
      </c>
      <c r="B74" s="6">
        <v>79</v>
      </c>
      <c r="C74" s="6">
        <v>3</v>
      </c>
      <c r="D74" s="6">
        <v>0</v>
      </c>
      <c r="E74" s="6">
        <v>0</v>
      </c>
      <c r="F74" s="6">
        <v>0</v>
      </c>
      <c r="G74" s="6">
        <v>82</v>
      </c>
      <c r="H74" s="13">
        <v>78971.11</v>
      </c>
      <c r="I74" s="13">
        <v>1741.34</v>
      </c>
      <c r="J74" s="13">
        <v>4473.54</v>
      </c>
    </row>
    <row r="75" spans="1:10" x14ac:dyDescent="0.3">
      <c r="A75" s="7" t="s">
        <v>553</v>
      </c>
      <c r="B75" s="6">
        <v>1316</v>
      </c>
      <c r="C75" s="6">
        <v>324</v>
      </c>
      <c r="D75" s="6">
        <v>77</v>
      </c>
      <c r="E75" s="6">
        <v>0</v>
      </c>
      <c r="F75" s="6">
        <v>0</v>
      </c>
      <c r="G75" s="6">
        <v>1717</v>
      </c>
      <c r="H75" s="13">
        <v>516722.95</v>
      </c>
      <c r="I75" s="13">
        <v>35733.15</v>
      </c>
      <c r="J75" s="13">
        <v>28847.29</v>
      </c>
    </row>
    <row r="76" spans="1:10" x14ac:dyDescent="0.3">
      <c r="A76" s="7" t="s">
        <v>342</v>
      </c>
      <c r="B76" s="6">
        <v>27383</v>
      </c>
      <c r="C76" s="6">
        <v>13583</v>
      </c>
      <c r="D76" s="6">
        <v>2018</v>
      </c>
      <c r="E76" s="6">
        <v>0</v>
      </c>
      <c r="F76" s="6">
        <v>0</v>
      </c>
      <c r="G76" s="6">
        <v>42984</v>
      </c>
      <c r="H76" s="13">
        <v>44029600.159999996</v>
      </c>
      <c r="I76" s="13">
        <v>800980.93</v>
      </c>
      <c r="J76" s="13">
        <v>2493821.02</v>
      </c>
    </row>
    <row r="77" spans="1:10" x14ac:dyDescent="0.3">
      <c r="A77" s="7" t="s">
        <v>343</v>
      </c>
      <c r="B77" s="6">
        <v>45400</v>
      </c>
      <c r="C77" s="6">
        <v>17578</v>
      </c>
      <c r="D77" s="6">
        <v>0</v>
      </c>
      <c r="E77" s="6">
        <v>0</v>
      </c>
      <c r="F77" s="6">
        <v>0</v>
      </c>
      <c r="G77" s="6">
        <v>62978</v>
      </c>
      <c r="H77" s="13">
        <v>7986495.0899999999</v>
      </c>
      <c r="I77" s="13">
        <v>0</v>
      </c>
      <c r="J77" s="13">
        <v>216189.29</v>
      </c>
    </row>
    <row r="78" spans="1:10" x14ac:dyDescent="0.3">
      <c r="A78" s="7" t="s">
        <v>344</v>
      </c>
      <c r="B78" s="6">
        <v>14029</v>
      </c>
      <c r="C78" s="6">
        <v>3561</v>
      </c>
      <c r="D78" s="6">
        <v>0</v>
      </c>
      <c r="E78" s="6">
        <v>0</v>
      </c>
      <c r="F78" s="6">
        <v>0</v>
      </c>
      <c r="G78" s="6">
        <v>17590</v>
      </c>
      <c r="H78" s="13">
        <v>3820611.34</v>
      </c>
      <c r="I78" s="13">
        <v>0</v>
      </c>
      <c r="J78" s="13">
        <v>0</v>
      </c>
    </row>
    <row r="79" spans="1:10" x14ac:dyDescent="0.3">
      <c r="A79" s="7" t="s">
        <v>345</v>
      </c>
      <c r="B79" s="6">
        <v>13126</v>
      </c>
      <c r="C79" s="6">
        <v>3277</v>
      </c>
      <c r="D79" s="6">
        <v>16</v>
      </c>
      <c r="E79" s="6">
        <v>0</v>
      </c>
      <c r="F79" s="6">
        <v>0</v>
      </c>
      <c r="G79" s="6">
        <v>16419</v>
      </c>
      <c r="H79" s="13">
        <v>7035615.6799999997</v>
      </c>
      <c r="I79" s="13">
        <v>0</v>
      </c>
      <c r="J79" s="13">
        <v>145913.78</v>
      </c>
    </row>
    <row r="80" spans="1:10" x14ac:dyDescent="0.3">
      <c r="A80" s="7" t="s">
        <v>346</v>
      </c>
      <c r="B80" s="6">
        <v>261450</v>
      </c>
      <c r="C80" s="6">
        <v>42900</v>
      </c>
      <c r="D80" s="6">
        <v>0</v>
      </c>
      <c r="E80" s="6">
        <v>0</v>
      </c>
      <c r="F80" s="6">
        <v>0</v>
      </c>
      <c r="G80" s="6">
        <v>304350</v>
      </c>
      <c r="H80" s="13">
        <v>27719326.940000001</v>
      </c>
      <c r="I80" s="13">
        <v>1042.6099999999999</v>
      </c>
      <c r="J80" s="13">
        <v>0</v>
      </c>
    </row>
    <row r="81" spans="1:10" x14ac:dyDescent="0.3">
      <c r="A81" s="7" t="s">
        <v>347</v>
      </c>
      <c r="B81" s="6">
        <v>14029</v>
      </c>
      <c r="C81" s="6">
        <v>3561</v>
      </c>
      <c r="D81" s="6">
        <v>0</v>
      </c>
      <c r="E81" s="6">
        <v>0</v>
      </c>
      <c r="F81" s="6">
        <v>0</v>
      </c>
      <c r="G81" s="6">
        <v>17590</v>
      </c>
      <c r="H81" s="13">
        <v>1528044.81</v>
      </c>
      <c r="I81" s="13">
        <v>0</v>
      </c>
      <c r="J81" s="13">
        <v>0</v>
      </c>
    </row>
    <row r="82" spans="1:10" x14ac:dyDescent="0.3">
      <c r="A82" s="7" t="s">
        <v>348</v>
      </c>
      <c r="B82" s="6">
        <v>20380</v>
      </c>
      <c r="C82" s="6">
        <v>6285</v>
      </c>
      <c r="D82" s="6">
        <v>0</v>
      </c>
      <c r="E82" s="6">
        <v>0</v>
      </c>
      <c r="F82" s="6">
        <v>0</v>
      </c>
      <c r="G82" s="6">
        <v>26665</v>
      </c>
      <c r="H82" s="13">
        <v>3705683.53</v>
      </c>
      <c r="I82" s="13">
        <v>0</v>
      </c>
      <c r="J82" s="13">
        <v>0</v>
      </c>
    </row>
    <row r="83" spans="1:10" x14ac:dyDescent="0.3">
      <c r="A83" s="7" t="s">
        <v>643</v>
      </c>
      <c r="B83" s="6">
        <v>158</v>
      </c>
      <c r="C83" s="6">
        <v>62</v>
      </c>
      <c r="D83" s="6">
        <v>0</v>
      </c>
      <c r="E83" s="6">
        <v>0</v>
      </c>
      <c r="F83" s="6">
        <v>0</v>
      </c>
      <c r="G83" s="6">
        <v>220</v>
      </c>
      <c r="H83" s="13">
        <v>80623.929999999993</v>
      </c>
      <c r="I83" s="13">
        <v>3812.74</v>
      </c>
      <c r="J83" s="13">
        <v>4585.42</v>
      </c>
    </row>
    <row r="84" spans="1:10" ht="15.6" x14ac:dyDescent="0.3">
      <c r="A84" s="45" t="s">
        <v>554</v>
      </c>
      <c r="B84" s="47">
        <f t="shared" ref="B84:H84" si="0">SUM(B3:B83)</f>
        <v>3376440</v>
      </c>
      <c r="C84" s="47">
        <f t="shared" si="0"/>
        <v>1059010</v>
      </c>
      <c r="D84" s="47">
        <f t="shared" si="0"/>
        <v>279785</v>
      </c>
      <c r="E84" s="47">
        <f t="shared" si="0"/>
        <v>70329</v>
      </c>
      <c r="F84" s="47">
        <f t="shared" si="0"/>
        <v>0</v>
      </c>
      <c r="G84" s="47">
        <f t="shared" si="0"/>
        <v>4785564</v>
      </c>
      <c r="H84" s="49">
        <f t="shared" si="0"/>
        <v>2864900012.2900004</v>
      </c>
      <c r="I84" s="49"/>
      <c r="J84" s="49"/>
    </row>
    <row r="88" spans="1:10" x14ac:dyDescent="0.3">
      <c r="B88" s="8"/>
    </row>
    <row r="89" spans="1:10" x14ac:dyDescent="0.3">
      <c r="B89" s="8"/>
      <c r="D89" s="8"/>
    </row>
    <row r="90" spans="1:10" x14ac:dyDescent="0.3">
      <c r="C90" s="8"/>
    </row>
  </sheetData>
  <pageMargins left="0" right="0" top="0" bottom="0" header="0" footer="0"/>
  <pageSetup paperSize="9" scale="120" fitToHeight="2" orientation="landscape" r:id="rId1"/>
  <headerFooter>
    <oddFooter>&amp;C&amp;P/&amp;N&amp;R&amp;D &amp;T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0"/>
  </sheetPr>
  <dimension ref="A2:H72"/>
  <sheetViews>
    <sheetView zoomScaleNormal="100" workbookViewId="0">
      <selection activeCell="L14" sqref="L14"/>
    </sheetView>
  </sheetViews>
  <sheetFormatPr defaultColWidth="9.109375" defaultRowHeight="14.4" x14ac:dyDescent="0.3"/>
  <cols>
    <col min="1" max="1" width="22.5546875" customWidth="1"/>
    <col min="2" max="2" width="11.44140625" customWidth="1"/>
    <col min="3" max="3" width="13.109375" customWidth="1"/>
    <col min="4" max="4" width="13.6640625" customWidth="1"/>
    <col min="5" max="5" width="12" customWidth="1"/>
    <col min="6" max="6" width="15.88671875" customWidth="1"/>
    <col min="7" max="7" width="14.6640625" customWidth="1"/>
    <col min="8" max="8" width="18" customWidth="1"/>
  </cols>
  <sheetData>
    <row r="2" spans="1:8" s="38" customFormat="1" ht="40.5" customHeight="1" x14ac:dyDescent="0.3">
      <c r="A2" s="242" t="s">
        <v>44</v>
      </c>
      <c r="B2" s="391" t="s">
        <v>307</v>
      </c>
      <c r="C2" s="242" t="s">
        <v>5</v>
      </c>
      <c r="D2" s="242" t="s">
        <v>6</v>
      </c>
      <c r="E2" s="242" t="s">
        <v>45</v>
      </c>
      <c r="F2" s="391" t="s">
        <v>615</v>
      </c>
      <c r="G2" s="391" t="s">
        <v>563</v>
      </c>
      <c r="H2" s="391" t="s">
        <v>3</v>
      </c>
    </row>
    <row r="3" spans="1:8" x14ac:dyDescent="0.3">
      <c r="A3" s="80" t="s">
        <v>501</v>
      </c>
      <c r="B3" s="80" t="s">
        <v>76</v>
      </c>
      <c r="C3" s="81">
        <v>0</v>
      </c>
      <c r="D3" s="81">
        <v>304</v>
      </c>
      <c r="E3" s="81">
        <v>9</v>
      </c>
      <c r="F3" s="81">
        <v>30</v>
      </c>
      <c r="G3" s="81">
        <v>343</v>
      </c>
      <c r="H3" s="7">
        <v>370.92</v>
      </c>
    </row>
    <row r="4" spans="1:8" x14ac:dyDescent="0.3">
      <c r="A4" s="80" t="s">
        <v>501</v>
      </c>
      <c r="B4" s="80" t="s">
        <v>77</v>
      </c>
      <c r="C4" s="81">
        <v>16</v>
      </c>
      <c r="D4" s="81">
        <v>138</v>
      </c>
      <c r="E4" s="81">
        <v>681</v>
      </c>
      <c r="F4" s="81">
        <v>54</v>
      </c>
      <c r="G4" s="81">
        <v>889</v>
      </c>
      <c r="H4" s="7">
        <v>527.28</v>
      </c>
    </row>
    <row r="5" spans="1:8" x14ac:dyDescent="0.3">
      <c r="A5" s="80" t="s">
        <v>501</v>
      </c>
      <c r="B5" s="80" t="s">
        <v>95</v>
      </c>
      <c r="C5" s="81">
        <v>55</v>
      </c>
      <c r="D5" s="81">
        <v>98</v>
      </c>
      <c r="E5" s="81">
        <v>530</v>
      </c>
      <c r="F5" s="81">
        <v>14</v>
      </c>
      <c r="G5" s="81">
        <v>697</v>
      </c>
      <c r="H5" s="7">
        <v>627.12</v>
      </c>
    </row>
    <row r="6" spans="1:8" x14ac:dyDescent="0.3">
      <c r="A6" s="80" t="s">
        <v>501</v>
      </c>
      <c r="B6" s="80" t="s">
        <v>96</v>
      </c>
      <c r="C6" s="81">
        <v>473</v>
      </c>
      <c r="D6" s="81">
        <v>216</v>
      </c>
      <c r="E6" s="81">
        <v>707</v>
      </c>
      <c r="F6" s="81">
        <v>31</v>
      </c>
      <c r="G6" s="81">
        <v>1427</v>
      </c>
      <c r="H6" s="7">
        <v>832.5</v>
      </c>
    </row>
    <row r="7" spans="1:8" x14ac:dyDescent="0.3">
      <c r="A7" s="80" t="s">
        <v>501</v>
      </c>
      <c r="B7" s="80" t="s">
        <v>97</v>
      </c>
      <c r="C7" s="81">
        <v>3615</v>
      </c>
      <c r="D7" s="81">
        <v>295</v>
      </c>
      <c r="E7" s="81">
        <v>549</v>
      </c>
      <c r="F7" s="81">
        <v>46</v>
      </c>
      <c r="G7" s="81">
        <v>4505</v>
      </c>
      <c r="H7" s="7">
        <v>944.65</v>
      </c>
    </row>
    <row r="8" spans="1:8" x14ac:dyDescent="0.3">
      <c r="A8" s="80" t="s">
        <v>501</v>
      </c>
      <c r="B8" s="80" t="s">
        <v>98</v>
      </c>
      <c r="C8" s="81">
        <v>3028</v>
      </c>
      <c r="D8" s="81">
        <v>500</v>
      </c>
      <c r="E8" s="81">
        <v>233</v>
      </c>
      <c r="F8" s="81">
        <v>84</v>
      </c>
      <c r="G8" s="81">
        <v>3845</v>
      </c>
      <c r="H8" s="7">
        <v>719.96</v>
      </c>
    </row>
    <row r="9" spans="1:8" x14ac:dyDescent="0.3">
      <c r="A9" s="80" t="s">
        <v>501</v>
      </c>
      <c r="B9" s="80" t="s">
        <v>99</v>
      </c>
      <c r="C9" s="81">
        <v>277</v>
      </c>
      <c r="D9" s="81">
        <v>587</v>
      </c>
      <c r="E9" s="81">
        <v>54</v>
      </c>
      <c r="F9" s="81">
        <v>100</v>
      </c>
      <c r="G9" s="81">
        <v>1018</v>
      </c>
      <c r="H9" s="7">
        <v>722.52</v>
      </c>
    </row>
    <row r="10" spans="1:8" x14ac:dyDescent="0.3">
      <c r="A10" s="80" t="s">
        <v>501</v>
      </c>
      <c r="B10" s="80" t="s">
        <v>100</v>
      </c>
      <c r="C10" s="81">
        <v>81</v>
      </c>
      <c r="D10" s="81">
        <v>729</v>
      </c>
      <c r="E10" s="81">
        <v>28</v>
      </c>
      <c r="F10" s="81">
        <v>179</v>
      </c>
      <c r="G10" s="81">
        <v>1017</v>
      </c>
      <c r="H10" s="7">
        <v>728.41</v>
      </c>
    </row>
    <row r="11" spans="1:8" x14ac:dyDescent="0.3">
      <c r="A11" s="80" t="s">
        <v>501</v>
      </c>
      <c r="B11" s="80" t="s">
        <v>101</v>
      </c>
      <c r="C11" s="81">
        <v>46</v>
      </c>
      <c r="D11" s="81">
        <v>578</v>
      </c>
      <c r="E11" s="81">
        <v>19</v>
      </c>
      <c r="F11" s="81">
        <v>271</v>
      </c>
      <c r="G11" s="81">
        <v>914</v>
      </c>
      <c r="H11" s="7">
        <v>762.43</v>
      </c>
    </row>
    <row r="12" spans="1:8" x14ac:dyDescent="0.3">
      <c r="A12" s="80" t="s">
        <v>501</v>
      </c>
      <c r="B12" s="80" t="s">
        <v>109</v>
      </c>
      <c r="C12" s="81">
        <v>29</v>
      </c>
      <c r="D12" s="81">
        <v>452</v>
      </c>
      <c r="E12" s="81">
        <v>12</v>
      </c>
      <c r="F12" s="81">
        <v>413</v>
      </c>
      <c r="G12" s="81">
        <v>906</v>
      </c>
      <c r="H12" s="7">
        <v>758.81</v>
      </c>
    </row>
    <row r="13" spans="1:8" x14ac:dyDescent="0.3">
      <c r="A13" s="80" t="s">
        <v>501</v>
      </c>
      <c r="B13" s="80" t="s">
        <v>110</v>
      </c>
      <c r="C13" s="81">
        <v>15</v>
      </c>
      <c r="D13" s="81">
        <v>165</v>
      </c>
      <c r="E13" s="81">
        <v>5</v>
      </c>
      <c r="F13" s="81">
        <v>288</v>
      </c>
      <c r="G13" s="81">
        <v>473</v>
      </c>
      <c r="H13" s="7">
        <v>804.47</v>
      </c>
    </row>
    <row r="14" spans="1:8" x14ac:dyDescent="0.3">
      <c r="A14" s="80" t="s">
        <v>501</v>
      </c>
      <c r="B14" s="80" t="s">
        <v>111</v>
      </c>
      <c r="C14" s="216">
        <v>5</v>
      </c>
      <c r="D14" s="216">
        <v>36</v>
      </c>
      <c r="E14" s="216">
        <v>1</v>
      </c>
      <c r="F14" s="216">
        <v>107</v>
      </c>
      <c r="G14" s="216">
        <v>149</v>
      </c>
      <c r="H14" s="7">
        <v>803.52</v>
      </c>
    </row>
    <row r="15" spans="1:8" x14ac:dyDescent="0.3">
      <c r="A15" s="7" t="s">
        <v>501</v>
      </c>
      <c r="B15" s="7" t="s">
        <v>420</v>
      </c>
      <c r="C15" s="7">
        <v>0</v>
      </c>
      <c r="D15" s="7">
        <v>1</v>
      </c>
      <c r="E15" s="7">
        <v>0</v>
      </c>
      <c r="F15" s="7">
        <v>0</v>
      </c>
      <c r="G15" s="7">
        <v>1</v>
      </c>
      <c r="H15" s="7">
        <v>209.48</v>
      </c>
    </row>
    <row r="16" spans="1:8" x14ac:dyDescent="0.3">
      <c r="A16" s="7" t="s">
        <v>501</v>
      </c>
      <c r="B16" s="7" t="s">
        <v>485</v>
      </c>
      <c r="C16" s="7">
        <v>7640</v>
      </c>
      <c r="D16" s="7">
        <v>4099</v>
      </c>
      <c r="E16" s="7">
        <v>2828</v>
      </c>
      <c r="F16" s="7">
        <v>1617</v>
      </c>
      <c r="G16" s="7">
        <v>16184</v>
      </c>
      <c r="H16" s="7">
        <v>778.92</v>
      </c>
    </row>
    <row r="17" spans="1:8" x14ac:dyDescent="0.3">
      <c r="A17" s="80" t="s">
        <v>416</v>
      </c>
      <c r="B17" s="80" t="s">
        <v>76</v>
      </c>
      <c r="C17" s="81">
        <v>0</v>
      </c>
      <c r="D17" s="81">
        <v>39</v>
      </c>
      <c r="E17" s="81">
        <v>0</v>
      </c>
      <c r="F17" s="81">
        <v>0</v>
      </c>
      <c r="G17" s="81">
        <v>39</v>
      </c>
      <c r="H17" s="7">
        <v>310.77</v>
      </c>
    </row>
    <row r="18" spans="1:8" x14ac:dyDescent="0.3">
      <c r="A18" s="80" t="s">
        <v>416</v>
      </c>
      <c r="B18" s="80" t="s">
        <v>77</v>
      </c>
      <c r="C18" s="81">
        <v>65</v>
      </c>
      <c r="D18" s="81">
        <v>11</v>
      </c>
      <c r="E18" s="81">
        <v>17</v>
      </c>
      <c r="F18" s="81">
        <v>13</v>
      </c>
      <c r="G18" s="81">
        <v>106</v>
      </c>
      <c r="H18" s="7">
        <v>1443.42</v>
      </c>
    </row>
    <row r="19" spans="1:8" x14ac:dyDescent="0.3">
      <c r="A19" s="80" t="s">
        <v>416</v>
      </c>
      <c r="B19" s="80" t="s">
        <v>95</v>
      </c>
      <c r="C19" s="81">
        <v>78</v>
      </c>
      <c r="D19" s="81">
        <v>12</v>
      </c>
      <c r="E19" s="81">
        <v>12</v>
      </c>
      <c r="F19" s="81">
        <v>5</v>
      </c>
      <c r="G19" s="81">
        <v>107</v>
      </c>
      <c r="H19" s="7">
        <v>1424.66</v>
      </c>
    </row>
    <row r="20" spans="1:8" x14ac:dyDescent="0.3">
      <c r="A20" s="80" t="s">
        <v>416</v>
      </c>
      <c r="B20" s="80" t="s">
        <v>96</v>
      </c>
      <c r="C20" s="81">
        <v>145</v>
      </c>
      <c r="D20" s="81">
        <v>13</v>
      </c>
      <c r="E20" s="81">
        <v>12</v>
      </c>
      <c r="F20" s="81">
        <v>9</v>
      </c>
      <c r="G20" s="81">
        <v>179</v>
      </c>
      <c r="H20" s="7">
        <v>1319.87</v>
      </c>
    </row>
    <row r="21" spans="1:8" x14ac:dyDescent="0.3">
      <c r="A21" s="80" t="s">
        <v>416</v>
      </c>
      <c r="B21" s="80" t="s">
        <v>97</v>
      </c>
      <c r="C21" s="81">
        <v>230</v>
      </c>
      <c r="D21" s="81">
        <v>19</v>
      </c>
      <c r="E21" s="81">
        <v>2</v>
      </c>
      <c r="F21" s="81">
        <v>2</v>
      </c>
      <c r="G21" s="81">
        <v>253</v>
      </c>
      <c r="H21" s="7">
        <v>1217.69</v>
      </c>
    </row>
    <row r="22" spans="1:8" x14ac:dyDescent="0.3">
      <c r="A22" s="80" t="s">
        <v>416</v>
      </c>
      <c r="B22" s="80" t="s">
        <v>98</v>
      </c>
      <c r="C22" s="81">
        <v>225</v>
      </c>
      <c r="D22" s="81">
        <v>15</v>
      </c>
      <c r="E22" s="81">
        <v>0</v>
      </c>
      <c r="F22" s="81">
        <v>3</v>
      </c>
      <c r="G22" s="81">
        <v>243</v>
      </c>
      <c r="H22" s="7">
        <v>1281.97</v>
      </c>
    </row>
    <row r="23" spans="1:8" x14ac:dyDescent="0.3">
      <c r="A23" s="80" t="s">
        <v>416</v>
      </c>
      <c r="B23" s="80" t="s">
        <v>99</v>
      </c>
      <c r="C23" s="81">
        <v>26</v>
      </c>
      <c r="D23" s="81">
        <v>7</v>
      </c>
      <c r="E23" s="81">
        <v>0</v>
      </c>
      <c r="F23" s="81">
        <v>3</v>
      </c>
      <c r="G23" s="81">
        <v>36</v>
      </c>
      <c r="H23" s="7">
        <v>1155</v>
      </c>
    </row>
    <row r="24" spans="1:8" x14ac:dyDescent="0.3">
      <c r="A24" s="80" t="s">
        <v>416</v>
      </c>
      <c r="B24" s="80" t="s">
        <v>100</v>
      </c>
      <c r="C24" s="81">
        <v>8</v>
      </c>
      <c r="D24" s="81">
        <v>1</v>
      </c>
      <c r="E24" s="81">
        <v>0</v>
      </c>
      <c r="F24" s="81">
        <v>2</v>
      </c>
      <c r="G24" s="81">
        <v>11</v>
      </c>
      <c r="H24" s="7">
        <v>1066.68</v>
      </c>
    </row>
    <row r="25" spans="1:8" x14ac:dyDescent="0.3">
      <c r="A25" s="80" t="s">
        <v>416</v>
      </c>
      <c r="B25" s="80" t="s">
        <v>101</v>
      </c>
      <c r="C25" s="81">
        <v>3</v>
      </c>
      <c r="D25" s="81">
        <v>2</v>
      </c>
      <c r="E25" s="81">
        <v>0</v>
      </c>
      <c r="F25" s="81">
        <v>1</v>
      </c>
      <c r="G25" s="81">
        <v>6</v>
      </c>
      <c r="H25" s="7">
        <v>662.78</v>
      </c>
    </row>
    <row r="26" spans="1:8" x14ac:dyDescent="0.3">
      <c r="A26" s="80" t="s">
        <v>416</v>
      </c>
      <c r="B26" s="80" t="s">
        <v>109</v>
      </c>
      <c r="C26" s="81">
        <v>0</v>
      </c>
      <c r="D26" s="81">
        <v>3</v>
      </c>
      <c r="E26" s="81">
        <v>0</v>
      </c>
      <c r="F26" s="81">
        <v>1</v>
      </c>
      <c r="G26" s="81">
        <v>4</v>
      </c>
      <c r="H26" s="7">
        <v>901.55</v>
      </c>
    </row>
    <row r="27" spans="1:8" x14ac:dyDescent="0.3">
      <c r="A27" s="80" t="s">
        <v>416</v>
      </c>
      <c r="B27" s="80" t="s">
        <v>110</v>
      </c>
      <c r="C27" s="81">
        <v>0</v>
      </c>
      <c r="D27" s="81">
        <v>2</v>
      </c>
      <c r="E27" s="81">
        <v>0</v>
      </c>
      <c r="F27" s="81">
        <v>1</v>
      </c>
      <c r="G27" s="81">
        <v>3</v>
      </c>
      <c r="H27" s="7">
        <v>923.02</v>
      </c>
    </row>
    <row r="28" spans="1:8" x14ac:dyDescent="0.3">
      <c r="A28" s="80" t="s">
        <v>416</v>
      </c>
      <c r="B28" s="80" t="s">
        <v>111</v>
      </c>
      <c r="C28" s="81">
        <v>1</v>
      </c>
      <c r="D28" s="81">
        <v>0</v>
      </c>
      <c r="E28" s="81">
        <v>0</v>
      </c>
      <c r="F28" s="81">
        <v>0</v>
      </c>
      <c r="G28" s="81">
        <v>1</v>
      </c>
      <c r="H28" s="7">
        <v>1087.02</v>
      </c>
    </row>
    <row r="29" spans="1:8" x14ac:dyDescent="0.3">
      <c r="A29" s="80" t="s">
        <v>416</v>
      </c>
      <c r="B29" s="80" t="s">
        <v>420</v>
      </c>
      <c r="C29" s="81">
        <v>0</v>
      </c>
      <c r="D29" s="81">
        <v>0</v>
      </c>
      <c r="E29" s="81">
        <v>0</v>
      </c>
      <c r="F29" s="81">
        <v>0</v>
      </c>
      <c r="G29" s="81">
        <v>0</v>
      </c>
      <c r="H29" s="7">
        <v>0</v>
      </c>
    </row>
    <row r="30" spans="1:8" x14ac:dyDescent="0.3">
      <c r="A30" s="80" t="s">
        <v>416</v>
      </c>
      <c r="B30" s="80" t="s">
        <v>485</v>
      </c>
      <c r="C30" s="81">
        <v>781</v>
      </c>
      <c r="D30" s="81">
        <v>124</v>
      </c>
      <c r="E30" s="81">
        <v>43</v>
      </c>
      <c r="F30" s="81">
        <v>40</v>
      </c>
      <c r="G30" s="81">
        <v>988</v>
      </c>
      <c r="H30" s="7">
        <v>1253.2</v>
      </c>
    </row>
    <row r="31" spans="1:8" x14ac:dyDescent="0.3">
      <c r="A31" s="80" t="s">
        <v>492</v>
      </c>
      <c r="B31" s="80" t="s">
        <v>76</v>
      </c>
      <c r="C31" s="81">
        <v>0</v>
      </c>
      <c r="D31" s="81">
        <v>0</v>
      </c>
      <c r="E31" s="81">
        <v>0</v>
      </c>
      <c r="F31" s="81">
        <v>0</v>
      </c>
      <c r="G31" s="81">
        <v>0</v>
      </c>
      <c r="H31" s="7">
        <v>0</v>
      </c>
    </row>
    <row r="32" spans="1:8" x14ac:dyDescent="0.3">
      <c r="A32" s="80" t="s">
        <v>492</v>
      </c>
      <c r="B32" s="80" t="s">
        <v>77</v>
      </c>
      <c r="C32" s="81">
        <v>0</v>
      </c>
      <c r="D32" s="81">
        <v>0</v>
      </c>
      <c r="E32" s="81">
        <v>0</v>
      </c>
      <c r="F32" s="81">
        <v>0</v>
      </c>
      <c r="G32" s="81">
        <v>0</v>
      </c>
      <c r="H32" s="7">
        <v>0</v>
      </c>
    </row>
    <row r="33" spans="1:8" x14ac:dyDescent="0.3">
      <c r="A33" s="80" t="s">
        <v>492</v>
      </c>
      <c r="B33" s="80" t="s">
        <v>95</v>
      </c>
      <c r="C33" s="81">
        <v>0</v>
      </c>
      <c r="D33" s="81">
        <v>0</v>
      </c>
      <c r="E33" s="81">
        <v>0</v>
      </c>
      <c r="F33" s="81">
        <v>0</v>
      </c>
      <c r="G33" s="81">
        <v>0</v>
      </c>
      <c r="H33" s="7">
        <v>0</v>
      </c>
    </row>
    <row r="34" spans="1:8" x14ac:dyDescent="0.3">
      <c r="A34" s="80" t="s">
        <v>492</v>
      </c>
      <c r="B34" s="80" t="s">
        <v>96</v>
      </c>
      <c r="C34" s="81">
        <v>0</v>
      </c>
      <c r="D34" s="81">
        <v>0</v>
      </c>
      <c r="E34" s="81">
        <v>0</v>
      </c>
      <c r="F34" s="81">
        <v>0</v>
      </c>
      <c r="G34" s="81">
        <v>0</v>
      </c>
      <c r="H34" s="7">
        <v>0</v>
      </c>
    </row>
    <row r="35" spans="1:8" x14ac:dyDescent="0.3">
      <c r="A35" s="80" t="s">
        <v>492</v>
      </c>
      <c r="B35" s="80" t="s">
        <v>97</v>
      </c>
      <c r="C35" s="81">
        <v>2</v>
      </c>
      <c r="D35" s="81">
        <v>0</v>
      </c>
      <c r="E35" s="81">
        <v>0</v>
      </c>
      <c r="F35" s="81">
        <v>0</v>
      </c>
      <c r="G35" s="81">
        <v>2</v>
      </c>
      <c r="H35" s="7">
        <v>809.17</v>
      </c>
    </row>
    <row r="36" spans="1:8" x14ac:dyDescent="0.3">
      <c r="A36" s="80" t="s">
        <v>492</v>
      </c>
      <c r="B36" s="80" t="s">
        <v>98</v>
      </c>
      <c r="C36" s="81">
        <v>0</v>
      </c>
      <c r="D36" s="81">
        <v>0</v>
      </c>
      <c r="E36" s="81">
        <v>0</v>
      </c>
      <c r="F36" s="81">
        <v>0</v>
      </c>
      <c r="G36" s="81">
        <v>0</v>
      </c>
      <c r="H36" s="7">
        <v>0</v>
      </c>
    </row>
    <row r="37" spans="1:8" x14ac:dyDescent="0.3">
      <c r="A37" s="80" t="s">
        <v>492</v>
      </c>
      <c r="B37" s="80" t="s">
        <v>99</v>
      </c>
      <c r="C37" s="81">
        <v>0</v>
      </c>
      <c r="D37" s="81">
        <v>1</v>
      </c>
      <c r="E37" s="81">
        <v>0</v>
      </c>
      <c r="F37" s="81">
        <v>0</v>
      </c>
      <c r="G37" s="81">
        <v>1</v>
      </c>
      <c r="H37" s="7">
        <v>2037.54</v>
      </c>
    </row>
    <row r="38" spans="1:8" x14ac:dyDescent="0.3">
      <c r="A38" s="80" t="s">
        <v>492</v>
      </c>
      <c r="B38" s="80" t="s">
        <v>100</v>
      </c>
      <c r="C38" s="81">
        <v>0</v>
      </c>
      <c r="D38" s="81">
        <v>1</v>
      </c>
      <c r="E38" s="81">
        <v>0</v>
      </c>
      <c r="F38" s="81">
        <v>0</v>
      </c>
      <c r="G38" s="81">
        <v>1</v>
      </c>
      <c r="H38" s="7">
        <v>1465.01</v>
      </c>
    </row>
    <row r="39" spans="1:8" x14ac:dyDescent="0.3">
      <c r="A39" s="80" t="s">
        <v>492</v>
      </c>
      <c r="B39" s="80" t="s">
        <v>101</v>
      </c>
      <c r="C39" s="81">
        <v>0</v>
      </c>
      <c r="D39" s="81">
        <v>0</v>
      </c>
      <c r="E39" s="81">
        <v>0</v>
      </c>
      <c r="F39" s="81">
        <v>0</v>
      </c>
      <c r="G39" s="81">
        <v>0</v>
      </c>
      <c r="H39" s="7">
        <v>0</v>
      </c>
    </row>
    <row r="40" spans="1:8" x14ac:dyDescent="0.3">
      <c r="A40" s="80" t="s">
        <v>492</v>
      </c>
      <c r="B40" s="80" t="s">
        <v>109</v>
      </c>
      <c r="C40" s="81">
        <v>0</v>
      </c>
      <c r="D40" s="81">
        <v>0</v>
      </c>
      <c r="E40" s="81">
        <v>0</v>
      </c>
      <c r="F40" s="81">
        <v>0</v>
      </c>
      <c r="G40" s="81">
        <v>0</v>
      </c>
      <c r="H40" s="7">
        <v>0</v>
      </c>
    </row>
    <row r="41" spans="1:8" x14ac:dyDescent="0.3">
      <c r="A41" s="80" t="s">
        <v>492</v>
      </c>
      <c r="B41" s="80" t="s">
        <v>110</v>
      </c>
      <c r="C41" s="81">
        <v>0</v>
      </c>
      <c r="D41" s="81">
        <v>0</v>
      </c>
      <c r="E41" s="81">
        <v>0</v>
      </c>
      <c r="F41" s="81">
        <v>0</v>
      </c>
      <c r="G41" s="81">
        <v>0</v>
      </c>
      <c r="H41" s="7">
        <v>0</v>
      </c>
    </row>
    <row r="42" spans="1:8" x14ac:dyDescent="0.3">
      <c r="A42" s="80" t="s">
        <v>492</v>
      </c>
      <c r="B42" s="80" t="s">
        <v>111</v>
      </c>
      <c r="C42" s="81">
        <v>0</v>
      </c>
      <c r="D42" s="81">
        <v>0</v>
      </c>
      <c r="E42" s="81">
        <v>0</v>
      </c>
      <c r="F42" s="81">
        <v>0</v>
      </c>
      <c r="G42" s="81">
        <v>0</v>
      </c>
      <c r="H42" s="7">
        <v>0</v>
      </c>
    </row>
    <row r="43" spans="1:8" x14ac:dyDescent="0.3">
      <c r="A43" s="80" t="s">
        <v>492</v>
      </c>
      <c r="B43" s="80" t="s">
        <v>420</v>
      </c>
      <c r="C43" s="81">
        <v>0</v>
      </c>
      <c r="D43" s="81">
        <v>0</v>
      </c>
      <c r="E43" s="81">
        <v>0</v>
      </c>
      <c r="F43" s="81">
        <v>0</v>
      </c>
      <c r="G43" s="81">
        <v>0</v>
      </c>
      <c r="H43" s="7">
        <v>0</v>
      </c>
    </row>
    <row r="44" spans="1:8" x14ac:dyDescent="0.3">
      <c r="A44" s="80" t="s">
        <v>492</v>
      </c>
      <c r="B44" s="80" t="s">
        <v>485</v>
      </c>
      <c r="C44" s="81">
        <v>2</v>
      </c>
      <c r="D44" s="81">
        <v>2</v>
      </c>
      <c r="E44" s="81">
        <v>0</v>
      </c>
      <c r="F44" s="81">
        <v>0</v>
      </c>
      <c r="G44" s="81">
        <v>4</v>
      </c>
      <c r="H44" s="7">
        <v>1280.22</v>
      </c>
    </row>
    <row r="45" spans="1:8" x14ac:dyDescent="0.3">
      <c r="A45" s="80" t="s">
        <v>555</v>
      </c>
      <c r="B45" s="80" t="s">
        <v>76</v>
      </c>
      <c r="C45" s="81">
        <v>0</v>
      </c>
      <c r="D45" s="81">
        <v>229</v>
      </c>
      <c r="E45" s="81">
        <v>2</v>
      </c>
      <c r="F45" s="81">
        <v>0</v>
      </c>
      <c r="G45" s="81">
        <v>231</v>
      </c>
      <c r="H45" s="7">
        <v>53.2</v>
      </c>
    </row>
    <row r="46" spans="1:8" x14ac:dyDescent="0.3">
      <c r="A46" s="80" t="s">
        <v>555</v>
      </c>
      <c r="B46" s="80" t="s">
        <v>77</v>
      </c>
      <c r="C46" s="81">
        <v>20</v>
      </c>
      <c r="D46" s="81">
        <v>87</v>
      </c>
      <c r="E46" s="81">
        <v>252</v>
      </c>
      <c r="F46" s="81">
        <v>0</v>
      </c>
      <c r="G46" s="81">
        <v>359</v>
      </c>
      <c r="H46" s="7">
        <v>70.64</v>
      </c>
    </row>
    <row r="47" spans="1:8" x14ac:dyDescent="0.3">
      <c r="A47" s="80" t="s">
        <v>555</v>
      </c>
      <c r="B47" s="80" t="s">
        <v>95</v>
      </c>
      <c r="C47" s="81">
        <v>94</v>
      </c>
      <c r="D47" s="81">
        <v>77</v>
      </c>
      <c r="E47" s="81">
        <v>218</v>
      </c>
      <c r="F47" s="81">
        <v>0</v>
      </c>
      <c r="G47" s="81">
        <v>389</v>
      </c>
      <c r="H47" s="7">
        <v>157.72</v>
      </c>
    </row>
    <row r="48" spans="1:8" x14ac:dyDescent="0.3">
      <c r="A48" s="80" t="s">
        <v>555</v>
      </c>
      <c r="B48" s="80" t="s">
        <v>96</v>
      </c>
      <c r="C48" s="81">
        <v>749</v>
      </c>
      <c r="D48" s="81">
        <v>139</v>
      </c>
      <c r="E48" s="81">
        <v>299</v>
      </c>
      <c r="F48" s="81">
        <v>0</v>
      </c>
      <c r="G48" s="81">
        <v>1187</v>
      </c>
      <c r="H48" s="7">
        <v>220.86</v>
      </c>
    </row>
    <row r="49" spans="1:8" x14ac:dyDescent="0.3">
      <c r="A49" s="80" t="s">
        <v>555</v>
      </c>
      <c r="B49" s="80" t="s">
        <v>97</v>
      </c>
      <c r="C49" s="81">
        <v>2652</v>
      </c>
      <c r="D49" s="81">
        <v>230</v>
      </c>
      <c r="E49" s="81">
        <v>290</v>
      </c>
      <c r="F49" s="81">
        <v>0</v>
      </c>
      <c r="G49" s="81">
        <v>3172</v>
      </c>
      <c r="H49" s="7">
        <v>229.61</v>
      </c>
    </row>
    <row r="50" spans="1:8" x14ac:dyDescent="0.3">
      <c r="A50" s="80" t="s">
        <v>555</v>
      </c>
      <c r="B50" s="80" t="s">
        <v>98</v>
      </c>
      <c r="C50" s="81">
        <v>1476</v>
      </c>
      <c r="D50" s="81">
        <v>359</v>
      </c>
      <c r="E50" s="81">
        <v>144</v>
      </c>
      <c r="F50" s="81">
        <v>0</v>
      </c>
      <c r="G50" s="81">
        <v>1979</v>
      </c>
      <c r="H50" s="7">
        <v>213.74</v>
      </c>
    </row>
    <row r="51" spans="1:8" x14ac:dyDescent="0.3">
      <c r="A51" s="80" t="s">
        <v>555</v>
      </c>
      <c r="B51" s="80" t="s">
        <v>99</v>
      </c>
      <c r="C51" s="81">
        <v>244</v>
      </c>
      <c r="D51" s="81">
        <v>434</v>
      </c>
      <c r="E51" s="81">
        <v>30</v>
      </c>
      <c r="F51" s="81">
        <v>0</v>
      </c>
      <c r="G51" s="81">
        <v>708</v>
      </c>
      <c r="H51" s="7">
        <v>207.07</v>
      </c>
    </row>
    <row r="52" spans="1:8" x14ac:dyDescent="0.3">
      <c r="A52" s="80" t="s">
        <v>555</v>
      </c>
      <c r="B52" s="80" t="s">
        <v>100</v>
      </c>
      <c r="C52" s="81">
        <v>35</v>
      </c>
      <c r="D52" s="81">
        <v>521</v>
      </c>
      <c r="E52" s="81">
        <v>4</v>
      </c>
      <c r="F52" s="81">
        <v>0</v>
      </c>
      <c r="G52" s="81">
        <v>560</v>
      </c>
      <c r="H52" s="7">
        <v>169.27</v>
      </c>
    </row>
    <row r="53" spans="1:8" x14ac:dyDescent="0.3">
      <c r="A53" s="80" t="s">
        <v>555</v>
      </c>
      <c r="B53" s="80" t="s">
        <v>101</v>
      </c>
      <c r="C53" s="81">
        <v>8</v>
      </c>
      <c r="D53" s="81">
        <v>382</v>
      </c>
      <c r="E53" s="81">
        <v>4</v>
      </c>
      <c r="F53" s="81">
        <v>0</v>
      </c>
      <c r="G53" s="81">
        <v>394</v>
      </c>
      <c r="H53" s="7">
        <v>156.19999999999999</v>
      </c>
    </row>
    <row r="54" spans="1:8" x14ac:dyDescent="0.3">
      <c r="A54" s="80" t="s">
        <v>555</v>
      </c>
      <c r="B54" s="80" t="s">
        <v>109</v>
      </c>
      <c r="C54" s="81">
        <v>3</v>
      </c>
      <c r="D54" s="81">
        <v>271</v>
      </c>
      <c r="E54" s="81">
        <v>0</v>
      </c>
      <c r="F54" s="81">
        <v>0</v>
      </c>
      <c r="G54" s="81">
        <v>274</v>
      </c>
      <c r="H54" s="7">
        <v>140.11000000000001</v>
      </c>
    </row>
    <row r="55" spans="1:8" x14ac:dyDescent="0.3">
      <c r="A55" s="80" t="s">
        <v>555</v>
      </c>
      <c r="B55" s="80" t="s">
        <v>110</v>
      </c>
      <c r="C55" s="81">
        <v>0</v>
      </c>
      <c r="D55" s="81">
        <v>78</v>
      </c>
      <c r="E55" s="81">
        <v>0</v>
      </c>
      <c r="F55" s="81">
        <v>0</v>
      </c>
      <c r="G55" s="81">
        <v>78</v>
      </c>
      <c r="H55" s="7">
        <v>155.41</v>
      </c>
    </row>
    <row r="56" spans="1:8" x14ac:dyDescent="0.3">
      <c r="A56" s="80" t="s">
        <v>555</v>
      </c>
      <c r="B56" s="80" t="s">
        <v>111</v>
      </c>
      <c r="C56" s="81">
        <v>0</v>
      </c>
      <c r="D56" s="81">
        <v>10</v>
      </c>
      <c r="E56" s="81">
        <v>0</v>
      </c>
      <c r="F56" s="81">
        <v>0</v>
      </c>
      <c r="G56" s="81">
        <v>10</v>
      </c>
      <c r="H56" s="7">
        <v>111.11</v>
      </c>
    </row>
    <row r="57" spans="1:8" x14ac:dyDescent="0.3">
      <c r="A57" s="80" t="s">
        <v>555</v>
      </c>
      <c r="B57" s="80" t="s">
        <v>420</v>
      </c>
      <c r="C57" s="81">
        <v>0</v>
      </c>
      <c r="D57" s="81">
        <v>0</v>
      </c>
      <c r="E57" s="81">
        <v>0</v>
      </c>
      <c r="F57" s="81">
        <v>0</v>
      </c>
      <c r="G57" s="81">
        <v>0</v>
      </c>
      <c r="H57" s="7">
        <v>0</v>
      </c>
    </row>
    <row r="58" spans="1:8" x14ac:dyDescent="0.3">
      <c r="A58" s="80" t="s">
        <v>555</v>
      </c>
      <c r="B58" s="80" t="s">
        <v>485</v>
      </c>
      <c r="C58" s="81">
        <v>5281</v>
      </c>
      <c r="D58" s="81">
        <v>2817</v>
      </c>
      <c r="E58" s="81">
        <v>1243</v>
      </c>
      <c r="F58" s="81">
        <v>0</v>
      </c>
      <c r="G58" s="81">
        <v>9341</v>
      </c>
      <c r="H58" s="7">
        <v>199.88</v>
      </c>
    </row>
    <row r="59" spans="1:8" x14ac:dyDescent="0.3">
      <c r="A59" s="80" t="s">
        <v>588</v>
      </c>
      <c r="B59" s="80" t="s">
        <v>76</v>
      </c>
      <c r="C59" s="81">
        <v>0</v>
      </c>
      <c r="D59" s="81">
        <v>0</v>
      </c>
      <c r="E59" s="81">
        <v>0</v>
      </c>
      <c r="F59" s="81">
        <v>0</v>
      </c>
      <c r="G59" s="81">
        <v>0</v>
      </c>
      <c r="H59" s="7">
        <v>0</v>
      </c>
    </row>
    <row r="60" spans="1:8" x14ac:dyDescent="0.3">
      <c r="A60" s="80" t="s">
        <v>588</v>
      </c>
      <c r="B60" s="80" t="s">
        <v>77</v>
      </c>
      <c r="C60" s="81">
        <v>0</v>
      </c>
      <c r="D60" s="81">
        <v>0</v>
      </c>
      <c r="E60" s="81">
        <v>0</v>
      </c>
      <c r="F60" s="81">
        <v>0</v>
      </c>
      <c r="G60" s="81">
        <v>0</v>
      </c>
      <c r="H60" s="7">
        <v>0</v>
      </c>
    </row>
    <row r="61" spans="1:8" x14ac:dyDescent="0.3">
      <c r="A61" s="80" t="s">
        <v>588</v>
      </c>
      <c r="B61" s="80" t="s">
        <v>95</v>
      </c>
      <c r="C61" s="81">
        <v>0</v>
      </c>
      <c r="D61" s="81">
        <v>0</v>
      </c>
      <c r="E61" s="81">
        <v>0</v>
      </c>
      <c r="F61" s="81">
        <v>0</v>
      </c>
      <c r="G61" s="81">
        <v>0</v>
      </c>
      <c r="H61" s="7">
        <v>0</v>
      </c>
    </row>
    <row r="62" spans="1:8" x14ac:dyDescent="0.3">
      <c r="A62" s="80" t="s">
        <v>588</v>
      </c>
      <c r="B62" s="80" t="s">
        <v>96</v>
      </c>
      <c r="C62" s="81">
        <v>0</v>
      </c>
      <c r="D62" s="81">
        <v>0</v>
      </c>
      <c r="E62" s="81">
        <v>0</v>
      </c>
      <c r="F62" s="81">
        <v>0</v>
      </c>
      <c r="G62" s="81">
        <v>0</v>
      </c>
      <c r="H62" s="7">
        <v>0</v>
      </c>
    </row>
    <row r="63" spans="1:8" x14ac:dyDescent="0.3">
      <c r="A63" s="80" t="s">
        <v>588</v>
      </c>
      <c r="B63" s="80" t="s">
        <v>97</v>
      </c>
      <c r="C63" s="81">
        <v>0</v>
      </c>
      <c r="D63" s="81">
        <v>0</v>
      </c>
      <c r="E63" s="81">
        <v>0</v>
      </c>
      <c r="F63" s="81">
        <v>1</v>
      </c>
      <c r="G63" s="81">
        <v>1</v>
      </c>
      <c r="H63" s="7">
        <v>418.95</v>
      </c>
    </row>
    <row r="64" spans="1:8" x14ac:dyDescent="0.3">
      <c r="A64" s="80" t="s">
        <v>588</v>
      </c>
      <c r="B64" s="80" t="s">
        <v>98</v>
      </c>
      <c r="C64" s="81">
        <v>0</v>
      </c>
      <c r="D64" s="81">
        <v>0</v>
      </c>
      <c r="E64" s="81">
        <v>0</v>
      </c>
      <c r="F64" s="81">
        <v>144</v>
      </c>
      <c r="G64" s="81">
        <v>144</v>
      </c>
      <c r="H64" s="7">
        <v>370.06</v>
      </c>
    </row>
    <row r="65" spans="1:8" x14ac:dyDescent="0.3">
      <c r="A65" s="80" t="s">
        <v>588</v>
      </c>
      <c r="B65" s="80" t="s">
        <v>99</v>
      </c>
      <c r="C65" s="81">
        <v>0</v>
      </c>
      <c r="D65" s="81">
        <v>0</v>
      </c>
      <c r="E65" s="81">
        <v>0</v>
      </c>
      <c r="F65" s="81">
        <v>50</v>
      </c>
      <c r="G65" s="81">
        <v>50</v>
      </c>
      <c r="H65" s="7">
        <v>377.7</v>
      </c>
    </row>
    <row r="66" spans="1:8" x14ac:dyDescent="0.3">
      <c r="A66" s="80" t="s">
        <v>588</v>
      </c>
      <c r="B66" s="80" t="s">
        <v>100</v>
      </c>
      <c r="C66" s="81">
        <v>0</v>
      </c>
      <c r="D66" s="81">
        <v>0</v>
      </c>
      <c r="E66" s="81">
        <v>0</v>
      </c>
      <c r="F66" s="81">
        <v>11</v>
      </c>
      <c r="G66" s="81">
        <v>11</v>
      </c>
      <c r="H66" s="7">
        <v>383.93</v>
      </c>
    </row>
    <row r="67" spans="1:8" x14ac:dyDescent="0.3">
      <c r="A67" s="80" t="s">
        <v>588</v>
      </c>
      <c r="B67" s="80" t="s">
        <v>101</v>
      </c>
      <c r="C67" s="81">
        <v>0</v>
      </c>
      <c r="D67" s="81">
        <v>0</v>
      </c>
      <c r="E67" s="81">
        <v>0</v>
      </c>
      <c r="F67" s="81">
        <v>1</v>
      </c>
      <c r="G67" s="81">
        <v>1</v>
      </c>
      <c r="H67" s="7">
        <v>418.95</v>
      </c>
    </row>
    <row r="68" spans="1:8" x14ac:dyDescent="0.3">
      <c r="A68" s="80" t="s">
        <v>588</v>
      </c>
      <c r="B68" s="80" t="s">
        <v>109</v>
      </c>
      <c r="C68" s="81">
        <v>0</v>
      </c>
      <c r="D68" s="81">
        <v>0</v>
      </c>
      <c r="E68" s="81">
        <v>0</v>
      </c>
      <c r="F68" s="81">
        <v>1</v>
      </c>
      <c r="G68" s="81">
        <v>1</v>
      </c>
      <c r="H68" s="7">
        <v>418.95</v>
      </c>
    </row>
    <row r="69" spans="1:8" x14ac:dyDescent="0.3">
      <c r="A69" s="80" t="s">
        <v>588</v>
      </c>
      <c r="B69" s="80" t="s">
        <v>110</v>
      </c>
      <c r="C69" s="81">
        <v>0</v>
      </c>
      <c r="D69" s="81">
        <v>0</v>
      </c>
      <c r="E69" s="81">
        <v>0</v>
      </c>
      <c r="F69" s="81">
        <v>0</v>
      </c>
      <c r="G69" s="81">
        <v>0</v>
      </c>
      <c r="H69" s="7">
        <v>0</v>
      </c>
    </row>
    <row r="70" spans="1:8" x14ac:dyDescent="0.3">
      <c r="A70" s="80" t="s">
        <v>588</v>
      </c>
      <c r="B70" s="80" t="s">
        <v>111</v>
      </c>
      <c r="C70" s="81">
        <v>0</v>
      </c>
      <c r="D70" s="81">
        <v>0</v>
      </c>
      <c r="E70" s="81">
        <v>0</v>
      </c>
      <c r="F70" s="81">
        <v>0</v>
      </c>
      <c r="G70" s="81">
        <v>0</v>
      </c>
      <c r="H70" s="7">
        <v>0</v>
      </c>
    </row>
    <row r="71" spans="1:8" x14ac:dyDescent="0.3">
      <c r="A71" s="80" t="s">
        <v>588</v>
      </c>
      <c r="B71" s="80" t="s">
        <v>420</v>
      </c>
      <c r="C71" s="81">
        <v>0</v>
      </c>
      <c r="D71" s="81">
        <v>0</v>
      </c>
      <c r="E71" s="81">
        <v>0</v>
      </c>
      <c r="F71" s="81">
        <v>0</v>
      </c>
      <c r="G71" s="81">
        <v>0</v>
      </c>
      <c r="H71" s="7">
        <v>0</v>
      </c>
    </row>
    <row r="72" spans="1:8" x14ac:dyDescent="0.3">
      <c r="A72" s="80" t="s">
        <v>588</v>
      </c>
      <c r="B72" s="80" t="s">
        <v>485</v>
      </c>
      <c r="C72" s="81">
        <v>0</v>
      </c>
      <c r="D72" s="81">
        <v>0</v>
      </c>
      <c r="E72" s="81">
        <v>0</v>
      </c>
      <c r="F72" s="81">
        <v>208</v>
      </c>
      <c r="G72" s="81">
        <v>208</v>
      </c>
      <c r="H72" s="7">
        <v>373.34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31</vt:i4>
      </vt:variant>
    </vt:vector>
  </HeadingPairs>
  <TitlesOfParts>
    <vt:vector size="31" baseType="lpstr">
      <vt:lpstr>Περιεχόμενα </vt:lpstr>
      <vt:lpstr>Σ1</vt:lpstr>
      <vt:lpstr>Σ2</vt:lpstr>
      <vt:lpstr>Σ3</vt:lpstr>
      <vt:lpstr>Σ4</vt:lpstr>
      <vt:lpstr>Σ5</vt:lpstr>
      <vt:lpstr>Σ6</vt:lpstr>
      <vt:lpstr>Σ7</vt:lpstr>
      <vt:lpstr>Σ8</vt:lpstr>
      <vt:lpstr>Σ9</vt:lpstr>
      <vt:lpstr>Σ10</vt:lpstr>
      <vt:lpstr>Σ11</vt:lpstr>
      <vt:lpstr>Σ12</vt:lpstr>
      <vt:lpstr>Σ13</vt:lpstr>
      <vt:lpstr>Σ14</vt:lpstr>
      <vt:lpstr>Σ15</vt:lpstr>
      <vt:lpstr>Σ16</vt:lpstr>
      <vt:lpstr>Σ17</vt:lpstr>
      <vt:lpstr>Σ18</vt:lpstr>
      <vt:lpstr>Σ19</vt:lpstr>
      <vt:lpstr>Σ20</vt:lpstr>
      <vt:lpstr>Σ21</vt:lpstr>
      <vt:lpstr>Σ22</vt:lpstr>
      <vt:lpstr>Σ23</vt:lpstr>
      <vt:lpstr>Σ24</vt:lpstr>
      <vt:lpstr>Σ25</vt:lpstr>
      <vt:lpstr>Σ26</vt:lpstr>
      <vt:lpstr>Σ27</vt:lpstr>
      <vt:lpstr>Σ28</vt:lpstr>
      <vt:lpstr>Σ29</vt:lpstr>
      <vt:lpstr>Σ30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Karavokyri Maria</dc:creator>
  <cp:lastModifiedBy>Papaioannou Stauros</cp:lastModifiedBy>
  <cp:lastPrinted>2017-06-19T07:53:49Z</cp:lastPrinted>
  <dcterms:created xsi:type="dcterms:W3CDTF">2013-05-29T08:54:11Z</dcterms:created>
  <dcterms:modified xsi:type="dcterms:W3CDTF">2026-08-03T09:47:15Z</dcterms:modified>
</cp:coreProperties>
</file>